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2025/06/"/>
    </mc:Choice>
  </mc:AlternateContent>
  <xr:revisionPtr revIDLastSave="1589" documentId="13_ncr:1_{6BE5A99D-5E7A-4CF6-A5FC-B8EA895EE56B}" xr6:coauthVersionLast="47" xr6:coauthVersionMax="47" xr10:uidLastSave="{C9C8E1B1-685D-450F-B839-5C196FEC5A60}"/>
  <bookViews>
    <workbookView xWindow="-28920" yWindow="-105" windowWidth="29040" windowHeight="1584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0" i="7"/>
  <c r="F11" i="7"/>
  <c r="F12" i="7"/>
  <c r="G13" i="7"/>
  <c r="F13" i="7"/>
  <c r="E13" i="7"/>
  <c r="G11" i="7" l="1"/>
  <c r="E11" i="7"/>
</calcChain>
</file>

<file path=xl/sharedStrings.xml><?xml version="1.0" encoding="utf-8"?>
<sst xmlns="http://schemas.openxmlformats.org/spreadsheetml/2006/main" count="626" uniqueCount="218">
  <si>
    <t>Índice de contidos</t>
  </si>
  <si>
    <t>Fianzas depositadas por mes do depósito</t>
  </si>
  <si>
    <t>Fianzas depositadas por data do contrato</t>
  </si>
  <si>
    <t>Fianzas nos grandes concellos</t>
  </si>
  <si>
    <t>Fianzas por tamaño do concello</t>
  </si>
  <si>
    <t>Notas metodolóxicas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</si>
  <si>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</si>
  <si>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</si>
  <si>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Ano do depósito</t>
  </si>
  <si>
    <t>Mes do depósito</t>
  </si>
  <si>
    <t>Fianzas (N.º)</t>
  </si>
  <si>
    <t>Fianzas acumuladas (N.º)</t>
  </si>
  <si>
    <t>Variación mensual (%)</t>
  </si>
  <si>
    <t>Variación anual (%)</t>
  </si>
  <si>
    <t>Importe medio (€)</t>
  </si>
  <si>
    <t>Xaneiro</t>
  </si>
  <si>
    <t>Febreiro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</si>
  <si>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</si>
  <si>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</si>
  <si>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</si>
  <si>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</si>
  <si>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</si>
  <si>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</si>
  <si>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</si>
  <si>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</si>
  <si>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</si>
  <si>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</si>
  <si>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Ano do contrato</t>
  </si>
  <si>
    <t>2024</t>
  </si>
  <si>
    <t>-</t>
  </si>
  <si>
    <t>Total fianzas (N.º)</t>
  </si>
  <si>
    <t>Variación anual importe (%)</t>
  </si>
  <si>
    <t>Importe/m2 (€)</t>
  </si>
  <si>
    <t>Variación anual importe/m2 (%)</t>
  </si>
  <si>
    <t>Número de contratos asinados nos anos 2014-2024 por importe mensual</t>
  </si>
  <si>
    <t>Ano</t>
  </si>
  <si>
    <t xml:space="preserve">Importe mensual dos contratos 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</si>
  <si>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</si>
  <si>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</si>
  <si>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</si>
  <si>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</si>
  <si>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</si>
  <si>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</si>
  <si>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</si>
  <si>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</si>
  <si>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</si>
  <si>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</si>
  <si>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&gt; 1000€</t>
  </si>
  <si>
    <t>Algúns dos rexistros de fianzas non inclúen código postal (ou teñen algún erro), polo que a suma total por códigos postais pode ser diferente que o total do concello.</t>
  </si>
  <si>
    <t>Algúns códigos postais comprenden áreas xeográficas non limítrofes (por exemplo, en Vigo as Illas Cíes e áreas do casco urbano).</t>
  </si>
  <si>
    <t>A base de datos das xeometrías correspondentes a cada código postal corresponde a 2016.</t>
  </si>
  <si>
    <t>Non se detallarán nas táboas os datos relativos a códigos postais cun número de operacións inferior a 5 por cuestións de segredo estatístico. Estes casos represéntanse cun guión.</t>
  </si>
  <si>
    <t>Concello</t>
  </si>
  <si>
    <t>A Coruña</t>
  </si>
  <si>
    <t>Ferrol</t>
  </si>
  <si>
    <t>Lugo</t>
  </si>
  <si>
    <t>Ourense</t>
  </si>
  <si>
    <t>Pontevedra</t>
  </si>
  <si>
    <t>Santiago</t>
  </si>
  <si>
    <t>Vigo</t>
  </si>
  <si>
    <t>Código postal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</si>
  <si>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</si>
  <si>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</si>
  <si>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</si>
  <si>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</si>
  <si>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</si>
  <si>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</si>
  <si>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</si>
  <si>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</si>
  <si>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</si>
  <si>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</si>
  <si>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</si>
  <si>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</si>
  <si>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</si>
  <si>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</si>
  <si>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</si>
  <si>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</si>
  <si>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</si>
  <si>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</si>
  <si>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</si>
  <si>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</si>
  <si>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</si>
  <si>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</si>
  <si>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</si>
  <si>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</si>
  <si>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</si>
  <si>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</si>
  <si>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</si>
  <si>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</si>
  <si>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</si>
  <si>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</si>
  <si>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</si>
  <si>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</si>
  <si>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</si>
  <si>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</si>
  <si>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</si>
  <si>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</si>
  <si>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</si>
  <si>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</si>
  <si>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</si>
  <si>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</si>
  <si>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</si>
  <si>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</si>
  <si>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</si>
  <si>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</si>
  <si>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</si>
  <si>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</si>
  <si>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</si>
  <si>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</si>
  <si>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</si>
  <si>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</si>
  <si>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</si>
  <si>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</si>
  <si>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</si>
  <si>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</si>
  <si>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</si>
  <si>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</si>
  <si>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</si>
  <si>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</si>
  <si>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</si>
  <si>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</si>
  <si>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</si>
  <si>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</si>
  <si>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</si>
  <si>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</si>
  <si>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</si>
  <si>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</si>
  <si>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</si>
  <si>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</si>
  <si>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</si>
  <si>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</si>
  <si>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</si>
  <si>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</si>
  <si>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</si>
  <si>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</si>
  <si>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</si>
  <si>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</si>
  <si>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</si>
  <si>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</si>
  <si>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</si>
  <si>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</si>
  <si>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</si>
  <si>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</si>
  <si>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</si>
  <si>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</si>
  <si>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</si>
  <si>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</si>
  <si>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</si>
  <si>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</si>
  <si>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</si>
  <si>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</si>
  <si>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</si>
  <si>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</si>
  <si>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</si>
  <si>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</si>
  <si>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</si>
  <si>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</si>
  <si>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</si>
  <si>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</si>
  <si>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</si>
  <si>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</si>
  <si>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</si>
  <si>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</si>
  <si>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</si>
  <si>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</si>
  <si>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</si>
  <si>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</si>
  <si>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</si>
  <si>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</si>
  <si>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</si>
  <si>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</si>
  <si>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</si>
  <si>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</si>
  <si>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</si>
  <si>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</si>
  <si>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</si>
  <si>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</si>
  <si>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</si>
  <si>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</si>
  <si>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concellos</t>
  </si>
  <si>
    <t>Número e importe medio das fianzas depositadas dos contratos asinados en 2024 nos concellos</t>
  </si>
  <si>
    <t>Tamaño do concello (habitantes)</t>
  </si>
  <si>
    <t>Menos de 5.000</t>
  </si>
  <si>
    <t>5.001-20.000</t>
  </si>
  <si>
    <t>20.001-50.000</t>
  </si>
  <si>
    <t>Máis de 50.000</t>
  </si>
  <si>
    <t>Número e importe medio das fianzas depositadas dos contratos asinados en 2025 nos grandes concellos</t>
  </si>
  <si>
    <t>Número e importe medio das fianzas depositadas dos contratos asinados en 2023-2014* nos concellos</t>
  </si>
  <si>
    <t>Número e importe medio das fianzas depositadas dos contratos asinados en 2025 nos concellos</t>
  </si>
  <si>
    <t>Número e importe medio das fianzas depositadas no ano 2025 por mes do depósito</t>
  </si>
  <si>
    <t>Número de fianzas depositadas no ano 2025 por mes do depósito e ano do contrato</t>
  </si>
  <si>
    <t>Datos definitivos</t>
  </si>
  <si>
    <t>Anos 2014-2023 datos definitivos</t>
  </si>
  <si>
    <t>Ano 2025, datos avance</t>
  </si>
  <si>
    <t>Ano 2024, datos provisionais</t>
  </si>
  <si>
    <t>Ano 2025, datos avance. Ano 2024, datos provisionais. Anos 2014-2023 datos definitivos</t>
  </si>
  <si>
    <t xml:space="preserve">Nº de concellos con fianzas </t>
  </si>
  <si>
    <t>Concellos con fianzas (N.º)</t>
  </si>
  <si>
    <t>Tamaño do concello (N.º habitantes)</t>
  </si>
  <si>
    <t>Tamaño do concello (Nº habitantes)</t>
  </si>
  <si>
    <t>Fianzas interanuais (N.º)</t>
  </si>
  <si>
    <t>Importe medio interanual (€)</t>
  </si>
  <si>
    <t>Número de fianzas e importe medio da renda mensual por ano de contrato</t>
  </si>
  <si>
    <t>As fianzas e o importe medio do alugueiro dos códigos postais das cidades en 2025 corresponden a datos interanuais, é dicir, considéranse tanto o número de fianzas como o importe das fianzas deste mes e as dos 11 meses anteriores.</t>
  </si>
  <si>
    <t>Número e importe medio das fianzas depositadas dos contratos asinados en 2014-2023* nos grandes concellos</t>
  </si>
  <si>
    <t>Número e importe medio interanual dos contratos en 2025 no concello de A Coruña por códigos postais</t>
  </si>
  <si>
    <t>Número e importe medio interanual dos contratos en 2025 no concello de Ferrol por códigos postais</t>
  </si>
  <si>
    <t>Número e importe medio interanual dos contratos en 2025 no concello de Lugo por códigos postais</t>
  </si>
  <si>
    <t>Número e importe medio interanual dos contratos en 2025 no concello de Ourense por códigos postais</t>
  </si>
  <si>
    <t>Número e importe medio interanual dos contratos en 2025 no concello de Pontevedra por códigos postais</t>
  </si>
  <si>
    <t>Número e importe medio interanual dos contratos en 2025 no concello de Santiago por códigos postais</t>
  </si>
  <si>
    <t>Número e importe medio interanual dos contratos en 2025 no concello de Vigo por códigos postais</t>
  </si>
  <si>
    <t>Ano 2024, datos provisionais a 31 de decembro de 2024</t>
  </si>
  <si>
    <t>*** FIANZAS | Xuño de 2025 ***</t>
  </si>
  <si>
    <t>*** FIANZAS POR MES DOS DEPÓSITOS | Xuño de 2025 ***</t>
  </si>
  <si>
    <t>*** FIANZAS POR ANO DE CONTRATO | Xuño de 2025 ***</t>
  </si>
  <si>
    <t>*** FIANZAS NOS GRANDES CONCELLOS | Xuño de 2025 ***</t>
  </si>
  <si>
    <t>*** FIANZAS POR TAMAÑO DO CONCELLO | Xuño de 2025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</si>
</sst>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 tint="4.9989318521683403E-2"/>
      <name val="Calibri"/>
      <family val="2"/>
    </font>
    <font>
      <sz val="11"/>
      <color theme="1" tint="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4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2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0" fillId="7" borderId="0" xfId="1" applyNumberFormat="1" applyFont="1" applyFill="1"/>
    <xf numFmtId="166" fontId="0" fillId="7" borderId="0" xfId="1" applyNumberFormat="1" applyFont="1" applyFill="1"/>
    <xf numFmtId="3" fontId="10" fillId="8" borderId="0" xfId="0" applyNumberFormat="1" applyFont="1" applyFill="1" applyAlignment="1">
      <alignment horizontal="right" wrapText="1"/>
    </xf>
    <xf numFmtId="166" fontId="10" fillId="8" borderId="0" xfId="1" applyNumberFormat="1" applyFont="1" applyFill="1" applyBorder="1" applyAlignment="1">
      <alignment horizontal="right" wrapText="1"/>
    </xf>
    <xf numFmtId="164" fontId="10" fillId="8" borderId="0" xfId="0" applyNumberFormat="1" applyFont="1" applyFill="1" applyAlignment="1">
      <alignment horizontal="right" wrapText="1"/>
    </xf>
    <xf numFmtId="0" fontId="6" fillId="7" borderId="0" xfId="0" applyFont="1" applyFill="1"/>
    <xf numFmtId="4" fontId="0" fillId="7" borderId="0" xfId="0" applyNumberFormat="1" applyFill="1"/>
    <xf numFmtId="0" fontId="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3" fontId="5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1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wrapText="1"/>
    </xf>
    <xf numFmtId="0" fontId="18" fillId="6" borderId="1" xfId="0" applyFont="1" applyFill="1" applyBorder="1" applyAlignment="1">
      <alignment horizontal="center" wrapText="1"/>
    </xf>
    <xf numFmtId="3" fontId="18" fillId="1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3" fontId="18" fillId="11" borderId="1" xfId="0" applyNumberFormat="1" applyFont="1" applyFill="1" applyBorder="1" applyAlignment="1">
      <alignment horizontal="center" vertical="center"/>
    </xf>
    <xf numFmtId="166" fontId="18" fillId="11" borderId="1" xfId="1" applyNumberFormat="1" applyFont="1" applyFill="1" applyBorder="1" applyAlignment="1">
      <alignment horizontal="center" vertical="center"/>
    </xf>
    <xf numFmtId="165" fontId="19" fillId="10" borderId="1" xfId="0" applyNumberFormat="1" applyFont="1" applyFill="1" applyBorder="1" applyAlignment="1">
      <alignment horizontal="center" vertical="center"/>
    </xf>
    <xf numFmtId="165" fontId="18" fillId="11" borderId="1" xfId="0" applyNumberFormat="1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6" fontId="10" fillId="11" borderId="1" xfId="1" applyNumberFormat="1" applyFont="1" applyFill="1" applyBorder="1" applyAlignment="1">
      <alignment horizontal="center" vertical="center" wrapText="1"/>
    </xf>
    <xf numFmtId="165" fontId="10" fillId="11" borderId="1" xfId="0" applyNumberFormat="1" applyFont="1" applyFill="1" applyBorder="1" applyAlignment="1">
      <alignment horizontal="center" vertical="center" wrapText="1"/>
    </xf>
    <xf numFmtId="166" fontId="18" fillId="11" borderId="1" xfId="1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/>
    </xf>
    <xf numFmtId="10" fontId="15" fillId="10" borderId="1" xfId="1" applyNumberFormat="1" applyFont="1" applyFill="1" applyBorder="1" applyAlignment="1">
      <alignment horizontal="center"/>
    </xf>
    <xf numFmtId="3" fontId="15" fillId="11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165" fontId="0" fillId="7" borderId="0" xfId="0" applyNumberFormat="1" applyFill="1" applyAlignment="1">
      <alignment vertical="center"/>
    </xf>
    <xf numFmtId="0" fontId="4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3" fontId="0" fillId="7" borderId="0" xfId="0" applyNumberFormat="1" applyFill="1" applyAlignment="1">
      <alignment vertical="center"/>
    </xf>
    <xf numFmtId="4" fontId="0" fillId="7" borderId="0" xfId="0" applyNumberForma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3" fontId="6" fillId="7" borderId="0" xfId="0" applyNumberFormat="1" applyFont="1" applyFill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7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6" fontId="18" fillId="11" borderId="1" xfId="2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6" fontId="15" fillId="2" borderId="1" xfId="1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65" fontId="18" fillId="11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aje 2" xfId="2" xr:uid="{ABF3348B-72B5-4137-BC90-3631C0C3F616}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7" customWidth="1"/>
    <col min="2" max="2" width="105.5546875" style="7" customWidth="1"/>
    <col min="3" max="3" width="11.5546875" style="7" customWidth="1"/>
    <col min="4" max="10" width="10.6640625" style="7" customWidth="1"/>
    <col min="11" max="11" width="8.44140625" style="7" customWidth="1"/>
    <col min="12" max="12" width="6.109375" style="7" customWidth="1"/>
    <col min="13" max="22" width="7" style="7" customWidth="1"/>
    <col min="23" max="1026" width="10.6640625" style="7" customWidth="1"/>
    <col min="1027" max="16384" width="9.109375" style="7"/>
  </cols>
  <sheetData>
    <row r="1" spans="1:2" x14ac:dyDescent="0.3">
      <c r="A1" s="6" t="s">
        <v>213</v>
      </c>
    </row>
    <row r="3" spans="1:2" x14ac:dyDescent="0.3">
      <c r="A3" s="8" t="s">
        <v>0</v>
      </c>
    </row>
    <row r="4" spans="1:2" x14ac:dyDescent="0.3">
      <c r="B4" s="9" t="s">
        <v>1</v>
      </c>
    </row>
    <row r="5" spans="1:2" x14ac:dyDescent="0.3">
      <c r="B5" s="9" t="s">
        <v>2</v>
      </c>
    </row>
    <row r="6" spans="1:2" x14ac:dyDescent="0.3">
      <c r="B6" s="9" t="s">
        <v>3</v>
      </c>
    </row>
    <row r="7" spans="1:2" x14ac:dyDescent="0.3">
      <c r="B7" s="9" t="s">
        <v>4</v>
      </c>
    </row>
    <row r="11" spans="1:2" x14ac:dyDescent="0.3">
      <c r="A11" s="8" t="s">
        <v>5</v>
      </c>
    </row>
    <row r="12" spans="1:2" ht="43.2" x14ac:dyDescent="0.3">
      <c r="B12" s="10" t="s">
        <v>6</v>
      </c>
    </row>
    <row r="13" spans="1:2" x14ac:dyDescent="0.3">
      <c r="B13" s="11"/>
    </row>
    <row r="14" spans="1:2" ht="57.6" x14ac:dyDescent="0.3">
      <c r="B14" s="10" t="s">
        <v>7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9" style="7" customWidth="1"/>
    <col min="3" max="3" width="16.6640625" style="7" bestFit="1" customWidth="1"/>
    <col min="4" max="4" width="17.5546875" style="7" customWidth="1"/>
    <col min="5" max="5" width="18" style="7" customWidth="1"/>
    <col min="6" max="6" width="15.6640625" style="7" customWidth="1"/>
    <col min="7" max="7" width="15.33203125" style="7" customWidth="1"/>
    <col min="8" max="8" width="12.5546875" style="7" customWidth="1"/>
    <col min="9" max="9" width="13" style="7" customWidth="1"/>
    <col min="10" max="10" width="13.44140625" style="7" customWidth="1"/>
    <col min="11" max="11" width="13" style="7" customWidth="1"/>
    <col min="12" max="12" width="12.5546875" style="7" customWidth="1"/>
    <col min="13" max="13" width="11.6640625" style="7" customWidth="1"/>
    <col min="14" max="14" width="13.88671875" style="7" customWidth="1"/>
    <col min="15" max="15" width="15.44140625" style="7" customWidth="1"/>
    <col min="16" max="16" width="8.44140625" style="7" bestFit="1" customWidth="1"/>
    <col min="17" max="17" width="11.109375" style="7" customWidth="1"/>
    <col min="18" max="18" width="9.6640625" style="7" customWidth="1"/>
    <col min="19" max="19" width="12.6640625" style="7" customWidth="1"/>
    <col min="20" max="24" width="7" style="7" customWidth="1"/>
    <col min="25" max="1028" width="10.6640625" style="7" customWidth="1"/>
    <col min="1029" max="16384" width="9.109375" style="7"/>
  </cols>
  <sheetData>
    <row r="1" spans="1:19" x14ac:dyDescent="0.3">
      <c r="A1" s="6" t="s">
        <v>214</v>
      </c>
    </row>
    <row r="3" spans="1:19" x14ac:dyDescent="0.3">
      <c r="A3" s="8" t="s">
        <v>1</v>
      </c>
    </row>
    <row r="5" spans="1:19" x14ac:dyDescent="0.3">
      <c r="B5" s="8" t="s">
        <v>189</v>
      </c>
      <c r="F5"/>
    </row>
    <row r="6" spans="1:19" x14ac:dyDescent="0.3">
      <c r="B6" s="6"/>
    </row>
    <row r="7" spans="1:19" ht="28.8" x14ac:dyDescent="0.3">
      <c r="B7" s="44" t="s">
        <v>8</v>
      </c>
      <c r="C7" s="44" t="s">
        <v>9</v>
      </c>
      <c r="D7" s="44" t="s">
        <v>10</v>
      </c>
      <c r="E7" s="44" t="s">
        <v>11</v>
      </c>
      <c r="F7" s="44" t="s">
        <v>12</v>
      </c>
      <c r="G7" s="44" t="s">
        <v>13</v>
      </c>
      <c r="H7" s="44" t="s">
        <v>14</v>
      </c>
      <c r="L7" s="12"/>
      <c r="M7" s="12"/>
      <c r="N7" s="12"/>
      <c r="O7" s="12"/>
      <c r="P7" s="12"/>
      <c r="Q7" s="12"/>
      <c r="R7" s="12"/>
    </row>
    <row r="8" spans="1:19" x14ac:dyDescent="0.3">
      <c r="B8" s="50">
        <v>2025</v>
      </c>
      <c r="C8" s="50" t="s">
        <v>15</v>
      </c>
      <c r="D8" s="51">
        <v>3169</v>
      </c>
      <c r="E8" s="52">
        <v>3169</v>
      </c>
      <c r="F8" s="53">
        <v>0.38626421697287838</v>
      </c>
      <c r="G8" s="53">
        <v>0.11860218849276385</v>
      </c>
      <c r="H8" s="54">
        <v>554.39535184600834</v>
      </c>
      <c r="L8" s="12"/>
      <c r="M8" s="11"/>
      <c r="N8" s="13"/>
      <c r="O8" s="13"/>
      <c r="Q8" s="14"/>
      <c r="R8" s="15"/>
      <c r="S8" s="16"/>
    </row>
    <row r="9" spans="1:19" x14ac:dyDescent="0.3">
      <c r="B9" s="50">
        <v>2025</v>
      </c>
      <c r="C9" s="50" t="s">
        <v>16</v>
      </c>
      <c r="D9" s="52">
        <v>3533</v>
      </c>
      <c r="E9" s="52">
        <v>6701</v>
      </c>
      <c r="F9" s="105">
        <f t="shared" ref="F9:F12" si="0">(D9-D8)/D8</f>
        <v>0.11486273272325655</v>
      </c>
      <c r="G9" s="53">
        <v>0.25595449697831496</v>
      </c>
      <c r="H9" s="55">
        <v>569.32834984432498</v>
      </c>
      <c r="L9" s="12"/>
      <c r="M9" s="11"/>
      <c r="N9" s="13"/>
      <c r="O9" s="13"/>
      <c r="P9" s="17"/>
      <c r="Q9" s="14"/>
      <c r="R9" s="15"/>
      <c r="S9" s="16"/>
    </row>
    <row r="10" spans="1:19" x14ac:dyDescent="0.3">
      <c r="B10" s="50">
        <v>2025</v>
      </c>
      <c r="C10" s="50" t="s">
        <v>17</v>
      </c>
      <c r="D10" s="52">
        <v>3019</v>
      </c>
      <c r="E10" s="52">
        <v>9720</v>
      </c>
      <c r="F10" s="105">
        <f t="shared" si="0"/>
        <v>-0.14548542315312765</v>
      </c>
      <c r="G10" s="53">
        <v>0.16834365325077399</v>
      </c>
      <c r="H10" s="56">
        <v>567.05792977807209</v>
      </c>
      <c r="L10" s="12"/>
      <c r="M10" s="11"/>
      <c r="N10" s="13"/>
      <c r="O10" s="13"/>
      <c r="P10" s="17"/>
      <c r="Q10" s="14"/>
      <c r="R10" s="15"/>
      <c r="S10" s="16"/>
    </row>
    <row r="11" spans="1:19" x14ac:dyDescent="0.3">
      <c r="B11" s="50">
        <v>2025</v>
      </c>
      <c r="C11" s="50" t="s">
        <v>18</v>
      </c>
      <c r="D11" s="52">
        <v>2564</v>
      </c>
      <c r="E11" s="52">
        <f>E10+D11</f>
        <v>12284</v>
      </c>
      <c r="F11" s="105">
        <f t="shared" si="0"/>
        <v>-0.15071215634315999</v>
      </c>
      <c r="G11" s="105">
        <f>(D11-2482)/2482</f>
        <v>3.3037872683319904E-2</v>
      </c>
      <c r="H11" s="55">
        <v>580.91847503900158</v>
      </c>
      <c r="L11" s="12"/>
      <c r="M11" s="11"/>
      <c r="N11" s="13"/>
      <c r="O11" s="13"/>
      <c r="P11" s="17"/>
      <c r="Q11" s="14"/>
      <c r="R11" s="15"/>
      <c r="S11" s="16"/>
    </row>
    <row r="12" spans="1:19" x14ac:dyDescent="0.3">
      <c r="B12" s="50">
        <v>2025</v>
      </c>
      <c r="C12" s="50" t="s">
        <v>19</v>
      </c>
      <c r="D12" s="52">
        <v>2497</v>
      </c>
      <c r="E12" s="52">
        <v>14781</v>
      </c>
      <c r="F12" s="105">
        <f t="shared" si="0"/>
        <v>-2.6131045241809672E-2</v>
      </c>
      <c r="G12" s="53">
        <v>-9.8230408089563015E-2</v>
      </c>
      <c r="H12" s="55">
        <v>588.00672807368858</v>
      </c>
      <c r="L12" s="12"/>
      <c r="M12" s="18"/>
      <c r="N12" s="13"/>
      <c r="O12" s="13"/>
      <c r="P12" s="17"/>
      <c r="Q12" s="14"/>
      <c r="R12" s="15"/>
      <c r="S12" s="16"/>
    </row>
    <row r="13" spans="1:19" x14ac:dyDescent="0.3">
      <c r="B13" s="50">
        <v>2025</v>
      </c>
      <c r="C13" s="50" t="s">
        <v>20</v>
      </c>
      <c r="D13" s="109">
        <v>4337</v>
      </c>
      <c r="E13" s="52">
        <f>E12+D13</f>
        <v>19118</v>
      </c>
      <c r="F13" s="105">
        <f>(D13-D12)/D12</f>
        <v>0.73688426111333605</v>
      </c>
      <c r="G13" s="105">
        <f>(D13-2448)/2448</f>
        <v>0.77165032679738566</v>
      </c>
      <c r="H13" s="110">
        <v>607.04212128199208</v>
      </c>
      <c r="L13" s="12"/>
      <c r="M13" s="11"/>
      <c r="N13" s="13"/>
      <c r="O13" s="13"/>
      <c r="P13" s="17"/>
      <c r="Q13" s="14"/>
      <c r="R13" s="15"/>
      <c r="S13" s="16"/>
    </row>
    <row r="14" spans="1:19" x14ac:dyDescent="0.3">
      <c r="B14" s="50">
        <v>2025</v>
      </c>
      <c r="C14" s="50" t="s">
        <v>21</v>
      </c>
      <c r="D14" s="57"/>
      <c r="E14" s="52"/>
      <c r="F14" s="53"/>
      <c r="G14" s="58"/>
      <c r="H14" s="59"/>
      <c r="L14" s="12"/>
      <c r="M14" s="11"/>
      <c r="N14" s="13"/>
      <c r="O14" s="13"/>
      <c r="P14" s="17"/>
      <c r="Q14" s="14"/>
      <c r="R14" s="15"/>
      <c r="S14" s="16"/>
    </row>
    <row r="15" spans="1:19" x14ac:dyDescent="0.3">
      <c r="B15" s="50">
        <v>2025</v>
      </c>
      <c r="C15" s="50" t="s">
        <v>22</v>
      </c>
      <c r="D15" s="57"/>
      <c r="E15" s="52"/>
      <c r="F15" s="53"/>
      <c r="G15" s="58"/>
      <c r="H15" s="39"/>
      <c r="L15" s="12"/>
      <c r="M15" s="11"/>
      <c r="N15" s="13"/>
      <c r="O15" s="13"/>
      <c r="P15" s="17"/>
      <c r="Q15" s="14"/>
      <c r="R15" s="15"/>
      <c r="S15" s="16"/>
    </row>
    <row r="16" spans="1:19" x14ac:dyDescent="0.3">
      <c r="B16" s="50">
        <v>2025</v>
      </c>
      <c r="C16" s="50" t="s">
        <v>23</v>
      </c>
      <c r="D16" s="57"/>
      <c r="E16" s="52"/>
      <c r="F16" s="53"/>
      <c r="G16" s="58"/>
      <c r="H16" s="39"/>
      <c r="L16" s="12"/>
      <c r="M16" s="11"/>
      <c r="N16" s="13"/>
      <c r="O16" s="13"/>
      <c r="P16" s="17"/>
      <c r="Q16" s="14"/>
      <c r="R16" s="15"/>
      <c r="S16" s="16"/>
    </row>
    <row r="17" spans="2:20" x14ac:dyDescent="0.3">
      <c r="B17" s="50">
        <v>2025</v>
      </c>
      <c r="C17" s="50" t="s">
        <v>24</v>
      </c>
      <c r="D17" s="57"/>
      <c r="E17" s="52"/>
      <c r="F17" s="53"/>
      <c r="G17" s="58"/>
      <c r="H17" s="39"/>
      <c r="L17" s="12"/>
      <c r="M17" s="11"/>
      <c r="N17" s="13"/>
      <c r="O17" s="13"/>
      <c r="P17" s="17"/>
      <c r="Q17" s="14"/>
      <c r="R17" s="15"/>
      <c r="S17" s="16"/>
    </row>
    <row r="18" spans="2:20" x14ac:dyDescent="0.3">
      <c r="B18" s="50">
        <v>2025</v>
      </c>
      <c r="C18" s="50" t="s">
        <v>25</v>
      </c>
      <c r="D18" s="51"/>
      <c r="E18" s="52"/>
      <c r="F18" s="53"/>
      <c r="G18" s="60"/>
      <c r="H18" s="56"/>
      <c r="L18" s="12"/>
      <c r="M18" s="11"/>
      <c r="N18" s="13"/>
      <c r="O18" s="13"/>
      <c r="P18" s="17"/>
      <c r="Q18" s="14"/>
      <c r="R18" s="15"/>
      <c r="S18" s="16"/>
    </row>
    <row r="19" spans="2:20" x14ac:dyDescent="0.3">
      <c r="B19" s="50">
        <v>2025</v>
      </c>
      <c r="C19" s="50" t="s">
        <v>26</v>
      </c>
      <c r="D19" s="57"/>
      <c r="E19" s="52"/>
      <c r="F19" s="53"/>
      <c r="G19" s="60"/>
      <c r="H19" s="39"/>
      <c r="K19" s="13"/>
      <c r="Q19" s="19"/>
      <c r="R19" s="20"/>
      <c r="S19" s="16"/>
    </row>
    <row r="20" spans="2:20" x14ac:dyDescent="0.3">
      <c r="B20" s="12"/>
      <c r="C20" s="12"/>
      <c r="D20" s="11"/>
      <c r="E20" s="11"/>
      <c r="F20" s="21"/>
      <c r="G20" s="21"/>
      <c r="H20" s="22"/>
      <c r="I20" s="22"/>
      <c r="J20" s="23"/>
      <c r="L20" s="13"/>
      <c r="R20" s="19"/>
      <c r="S20" s="20"/>
      <c r="T20" s="16"/>
    </row>
    <row r="21" spans="2:20" x14ac:dyDescent="0.3">
      <c r="B21" s="12" t="s">
        <v>191</v>
      </c>
      <c r="C21" s="35"/>
    </row>
    <row r="22" spans="2:20" x14ac:dyDescent="0.3">
      <c r="B22" s="12"/>
      <c r="C22" s="35"/>
    </row>
    <row r="23" spans="2:20" x14ac:dyDescent="0.3">
      <c r="B23" s="8" t="s">
        <v>190</v>
      </c>
      <c r="C23" s="35"/>
    </row>
    <row r="24" spans="2:20" x14ac:dyDescent="0.3">
      <c r="B24" s="6"/>
      <c r="C24" s="35"/>
    </row>
    <row r="25" spans="2:20" x14ac:dyDescent="0.3">
      <c r="B25" s="113" t="s">
        <v>8</v>
      </c>
      <c r="C25" s="115" t="s">
        <v>9</v>
      </c>
      <c r="D25" s="116" t="s">
        <v>27</v>
      </c>
      <c r="E25" s="117"/>
    </row>
    <row r="26" spans="2:20" x14ac:dyDescent="0.3">
      <c r="B26" s="114"/>
      <c r="C26" s="115"/>
      <c r="D26" s="34">
        <v>2025</v>
      </c>
      <c r="E26" s="34" t="s">
        <v>28</v>
      </c>
    </row>
    <row r="27" spans="2:20" x14ac:dyDescent="0.3">
      <c r="B27" s="50">
        <v>2025</v>
      </c>
      <c r="C27" s="1" t="s">
        <v>15</v>
      </c>
      <c r="D27" s="61">
        <v>2020</v>
      </c>
      <c r="E27" s="61">
        <v>1149</v>
      </c>
      <c r="G27" s="13"/>
      <c r="Q27" s="13"/>
    </row>
    <row r="28" spans="2:20" x14ac:dyDescent="0.3">
      <c r="B28" s="50">
        <v>2025</v>
      </c>
      <c r="C28" s="1" t="s">
        <v>16</v>
      </c>
      <c r="D28" s="61">
        <v>3167</v>
      </c>
      <c r="E28" s="61">
        <v>366</v>
      </c>
      <c r="G28" s="13"/>
      <c r="Q28" s="13"/>
    </row>
    <row r="29" spans="2:20" x14ac:dyDescent="0.3">
      <c r="B29" s="50">
        <v>2025</v>
      </c>
      <c r="C29" s="1" t="s">
        <v>17</v>
      </c>
      <c r="D29" s="61">
        <v>2815</v>
      </c>
      <c r="E29" s="61">
        <v>204</v>
      </c>
      <c r="G29" s="13"/>
    </row>
    <row r="30" spans="2:20" x14ac:dyDescent="0.3">
      <c r="B30" s="50">
        <v>2025</v>
      </c>
      <c r="C30" s="1" t="s">
        <v>18</v>
      </c>
      <c r="D30" s="61">
        <v>2415</v>
      </c>
      <c r="E30" s="61">
        <v>149</v>
      </c>
      <c r="G30" s="13"/>
      <c r="P30" s="13"/>
    </row>
    <row r="31" spans="2:20" x14ac:dyDescent="0.3">
      <c r="B31" s="50">
        <v>2025</v>
      </c>
      <c r="C31" s="1" t="s">
        <v>19</v>
      </c>
      <c r="D31" s="32">
        <v>2348</v>
      </c>
      <c r="E31" s="32">
        <v>149</v>
      </c>
      <c r="G31" s="13"/>
    </row>
    <row r="32" spans="2:20" x14ac:dyDescent="0.3">
      <c r="B32" s="50">
        <v>2025</v>
      </c>
      <c r="C32" s="1" t="s">
        <v>20</v>
      </c>
      <c r="D32" s="32">
        <v>4159</v>
      </c>
      <c r="E32" s="32">
        <v>178</v>
      </c>
      <c r="G32" s="13"/>
    </row>
    <row r="33" spans="2:5" x14ac:dyDescent="0.3">
      <c r="B33" s="50">
        <v>2025</v>
      </c>
      <c r="C33" s="1" t="s">
        <v>21</v>
      </c>
      <c r="D33" s="32"/>
      <c r="E33" s="32"/>
    </row>
    <row r="34" spans="2:5" x14ac:dyDescent="0.3">
      <c r="B34" s="50">
        <v>2025</v>
      </c>
      <c r="C34" s="1" t="s">
        <v>22</v>
      </c>
      <c r="D34" s="32"/>
      <c r="E34" s="32"/>
    </row>
    <row r="35" spans="2:5" x14ac:dyDescent="0.3">
      <c r="B35" s="50">
        <v>2025</v>
      </c>
      <c r="C35" s="1" t="s">
        <v>23</v>
      </c>
      <c r="D35" s="32"/>
      <c r="E35" s="32"/>
    </row>
    <row r="36" spans="2:5" x14ac:dyDescent="0.3">
      <c r="B36" s="50">
        <v>2025</v>
      </c>
      <c r="C36" s="1" t="s">
        <v>24</v>
      </c>
      <c r="D36" s="32"/>
      <c r="E36" s="32"/>
    </row>
    <row r="37" spans="2:5" x14ac:dyDescent="0.3">
      <c r="B37" s="50">
        <v>2025</v>
      </c>
      <c r="C37" s="1" t="s">
        <v>25</v>
      </c>
      <c r="D37" s="32"/>
      <c r="E37" s="32"/>
    </row>
    <row r="38" spans="2:5" x14ac:dyDescent="0.3">
      <c r="B38" s="50">
        <v>2025</v>
      </c>
      <c r="C38" s="1" t="s">
        <v>26</v>
      </c>
      <c r="D38" s="32"/>
      <c r="E38" s="32"/>
    </row>
    <row r="40" spans="2:5" x14ac:dyDescent="0.3">
      <c r="B40" s="12" t="s">
        <v>191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5.6640625" style="7" customWidth="1"/>
    <col min="3" max="3" width="14.109375" style="7" customWidth="1"/>
    <col min="4" max="4" width="12.88671875" style="7" customWidth="1"/>
    <col min="5" max="5" width="16.5546875" style="7" customWidth="1"/>
    <col min="6" max="6" width="14" style="7" customWidth="1"/>
    <col min="7" max="7" width="16" style="7" customWidth="1"/>
    <col min="8" max="11" width="11.109375" style="7" bestFit="1" customWidth="1"/>
    <col min="12" max="12" width="12.33203125" style="7" bestFit="1" customWidth="1"/>
    <col min="13" max="13" width="10.6640625" style="7" customWidth="1"/>
    <col min="14" max="22" width="7" style="7" customWidth="1"/>
    <col min="23" max="1026" width="10.6640625" style="7" customWidth="1"/>
    <col min="1027" max="16384" width="9.109375" style="7"/>
  </cols>
  <sheetData>
    <row r="1" spans="1:11" x14ac:dyDescent="0.3">
      <c r="A1" s="6" t="s">
        <v>215</v>
      </c>
    </row>
    <row r="3" spans="1:11" x14ac:dyDescent="0.3">
      <c r="A3" s="8" t="s">
        <v>2</v>
      </c>
    </row>
    <row r="5" spans="1:11" x14ac:dyDescent="0.3">
      <c r="B5" s="8" t="s">
        <v>202</v>
      </c>
    </row>
    <row r="6" spans="1:11" x14ac:dyDescent="0.3">
      <c r="B6" s="27"/>
      <c r="C6" s="27"/>
      <c r="D6" s="27"/>
      <c r="E6" s="27"/>
      <c r="K6" s="25"/>
    </row>
    <row r="7" spans="1:11" ht="28.8" x14ac:dyDescent="0.3">
      <c r="B7" s="29" t="s">
        <v>27</v>
      </c>
      <c r="C7" s="29" t="s">
        <v>30</v>
      </c>
      <c r="D7" s="29" t="s">
        <v>14</v>
      </c>
      <c r="E7" s="29" t="s">
        <v>31</v>
      </c>
      <c r="F7" s="29" t="s">
        <v>32</v>
      </c>
      <c r="G7" s="29" t="s">
        <v>33</v>
      </c>
      <c r="K7" s="25"/>
    </row>
    <row r="8" spans="1:11" x14ac:dyDescent="0.3">
      <c r="B8" s="36">
        <v>2025</v>
      </c>
      <c r="C8" s="57">
        <v>16924</v>
      </c>
      <c r="D8" s="39">
        <v>582.01773930512866</v>
      </c>
      <c r="E8" s="107">
        <v>5.1372397965316167E-2</v>
      </c>
      <c r="F8" s="39">
        <v>5.5963244163954675</v>
      </c>
      <c r="G8" s="108">
        <v>4.1263047984880369E-2</v>
      </c>
      <c r="I8" s="13"/>
      <c r="J8" s="13"/>
      <c r="K8" s="13"/>
    </row>
    <row r="9" spans="1:11" x14ac:dyDescent="0.3">
      <c r="B9" s="36">
        <v>2024</v>
      </c>
      <c r="C9" s="57">
        <v>36378</v>
      </c>
      <c r="D9" s="39">
        <v>553.57905574797951</v>
      </c>
      <c r="E9" s="107">
        <v>7.9622608500917208E-2</v>
      </c>
      <c r="F9" s="39">
        <v>5.374553939300772</v>
      </c>
      <c r="G9" s="108">
        <v>7.9622608500917263E-2</v>
      </c>
      <c r="I9" s="13"/>
      <c r="J9" s="13"/>
      <c r="K9" s="13"/>
    </row>
    <row r="10" spans="1:11" x14ac:dyDescent="0.3">
      <c r="B10" s="36">
        <v>2023</v>
      </c>
      <c r="C10" s="32">
        <v>36526</v>
      </c>
      <c r="D10" s="38">
        <v>512.79999999999995</v>
      </c>
      <c r="E10" s="63">
        <v>7.8E-2</v>
      </c>
      <c r="F10" s="39">
        <v>5</v>
      </c>
      <c r="G10" s="63">
        <v>6.8000000000000005E-2</v>
      </c>
      <c r="I10" s="13"/>
      <c r="J10" s="13"/>
      <c r="K10" s="13"/>
    </row>
    <row r="11" spans="1:11" x14ac:dyDescent="0.3">
      <c r="B11" s="3">
        <v>2022</v>
      </c>
      <c r="C11" s="61">
        <v>35608</v>
      </c>
      <c r="D11" s="38">
        <v>475.6</v>
      </c>
      <c r="E11" s="63">
        <v>5.6000000000000001E-2</v>
      </c>
      <c r="F11" s="39">
        <v>4.7</v>
      </c>
      <c r="G11" s="63">
        <v>5.6000000000000001E-2</v>
      </c>
      <c r="I11" s="13"/>
      <c r="J11" s="13"/>
      <c r="K11" s="13"/>
    </row>
    <row r="12" spans="1:11" x14ac:dyDescent="0.3">
      <c r="B12" s="3">
        <v>2021</v>
      </c>
      <c r="C12" s="61">
        <v>34636</v>
      </c>
      <c r="D12" s="38">
        <v>450.4</v>
      </c>
      <c r="E12" s="63">
        <v>2.7E-2</v>
      </c>
      <c r="F12" s="39">
        <v>4.4000000000000004</v>
      </c>
      <c r="G12" s="64" t="s">
        <v>29</v>
      </c>
      <c r="I12" s="13"/>
      <c r="J12" s="13"/>
      <c r="K12" s="13"/>
    </row>
    <row r="13" spans="1:11" x14ac:dyDescent="0.3">
      <c r="B13" s="3">
        <v>2020</v>
      </c>
      <c r="C13" s="61">
        <v>30834</v>
      </c>
      <c r="D13" s="38">
        <v>438.6</v>
      </c>
      <c r="E13" s="63">
        <v>0.04</v>
      </c>
      <c r="F13" s="64" t="s">
        <v>29</v>
      </c>
      <c r="G13" s="64" t="s">
        <v>29</v>
      </c>
      <c r="I13" s="13"/>
      <c r="J13" s="13"/>
      <c r="K13" s="13"/>
    </row>
    <row r="14" spans="1:11" x14ac:dyDescent="0.3">
      <c r="B14" s="3">
        <v>2019</v>
      </c>
      <c r="C14" s="61">
        <v>33114</v>
      </c>
      <c r="D14" s="38">
        <v>421.9</v>
      </c>
      <c r="E14" s="63">
        <v>4.8000000000000001E-2</v>
      </c>
      <c r="F14" s="64" t="s">
        <v>29</v>
      </c>
      <c r="G14" s="64" t="s">
        <v>29</v>
      </c>
      <c r="I14" s="13"/>
      <c r="J14" s="13"/>
      <c r="K14" s="13"/>
    </row>
    <row r="15" spans="1:11" x14ac:dyDescent="0.3">
      <c r="B15" s="2">
        <v>2018</v>
      </c>
      <c r="C15" s="61">
        <v>31943</v>
      </c>
      <c r="D15" s="38">
        <v>402.7</v>
      </c>
      <c r="E15" s="63">
        <v>4.5999999999999999E-2</v>
      </c>
      <c r="F15" s="64" t="s">
        <v>29</v>
      </c>
      <c r="G15" s="64" t="s">
        <v>29</v>
      </c>
      <c r="I15" s="13"/>
      <c r="J15" s="13"/>
      <c r="K15" s="13"/>
    </row>
    <row r="16" spans="1:11" x14ac:dyDescent="0.3">
      <c r="B16" s="2">
        <v>2017</v>
      </c>
      <c r="C16" s="61">
        <v>30036</v>
      </c>
      <c r="D16" s="38">
        <v>385.1</v>
      </c>
      <c r="E16" s="63">
        <v>3.3000000000000002E-2</v>
      </c>
      <c r="F16" s="64" t="s">
        <v>29</v>
      </c>
      <c r="G16" s="64" t="s">
        <v>29</v>
      </c>
      <c r="I16" s="13"/>
      <c r="J16" s="13"/>
      <c r="K16" s="13"/>
    </row>
    <row r="17" spans="2:15" x14ac:dyDescent="0.3">
      <c r="B17" s="2">
        <v>2016</v>
      </c>
      <c r="C17" s="61">
        <v>26838</v>
      </c>
      <c r="D17" s="38">
        <v>372.7</v>
      </c>
      <c r="E17" s="63">
        <v>2.5999999999999999E-2</v>
      </c>
      <c r="F17" s="64" t="s">
        <v>29</v>
      </c>
      <c r="G17" s="64" t="s">
        <v>29</v>
      </c>
      <c r="I17" s="13"/>
      <c r="J17" s="13"/>
      <c r="K17" s="13"/>
    </row>
    <row r="18" spans="2:15" x14ac:dyDescent="0.3">
      <c r="B18" s="2">
        <v>2015</v>
      </c>
      <c r="C18" s="61">
        <v>25733</v>
      </c>
      <c r="D18" s="38">
        <v>363.1</v>
      </c>
      <c r="E18" s="63">
        <v>-4.0000000000000001E-3</v>
      </c>
      <c r="F18" s="64" t="s">
        <v>29</v>
      </c>
      <c r="G18" s="64" t="s">
        <v>29</v>
      </c>
      <c r="I18" s="13"/>
      <c r="J18" s="13"/>
      <c r="K18" s="13"/>
    </row>
    <row r="19" spans="2:15" x14ac:dyDescent="0.3">
      <c r="B19" s="2">
        <v>2014</v>
      </c>
      <c r="C19" s="61">
        <v>18573</v>
      </c>
      <c r="D19" s="38">
        <v>364.5</v>
      </c>
      <c r="E19" s="37" t="s">
        <v>29</v>
      </c>
      <c r="F19" s="64" t="s">
        <v>29</v>
      </c>
      <c r="G19" s="64" t="s">
        <v>29</v>
      </c>
      <c r="I19" s="13"/>
      <c r="J19" s="13"/>
      <c r="K19" s="13"/>
    </row>
    <row r="21" spans="2:15" x14ac:dyDescent="0.3">
      <c r="B21" s="7" t="s">
        <v>195</v>
      </c>
    </row>
    <row r="23" spans="2:15" x14ac:dyDescent="0.3">
      <c r="B23" s="8" t="s">
        <v>34</v>
      </c>
    </row>
    <row r="25" spans="2:15" x14ac:dyDescent="0.3">
      <c r="B25" s="121" t="s">
        <v>35</v>
      </c>
      <c r="C25" s="118" t="s">
        <v>36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20"/>
    </row>
    <row r="26" spans="2:15" x14ac:dyDescent="0.3">
      <c r="B26" s="122"/>
      <c r="C26" s="45" t="s">
        <v>37</v>
      </c>
      <c r="D26" s="45" t="s">
        <v>38</v>
      </c>
      <c r="E26" s="45" t="s">
        <v>39</v>
      </c>
      <c r="F26" s="45" t="s">
        <v>40</v>
      </c>
      <c r="G26" s="45" t="s">
        <v>41</v>
      </c>
      <c r="H26" s="45" t="s">
        <v>42</v>
      </c>
      <c r="I26" s="45" t="s">
        <v>43</v>
      </c>
      <c r="J26" s="45" t="s">
        <v>44</v>
      </c>
      <c r="K26" s="45" t="s">
        <v>45</v>
      </c>
      <c r="L26" s="45" t="s">
        <v>46</v>
      </c>
      <c r="M26" s="45" t="s">
        <v>47</v>
      </c>
    </row>
    <row r="27" spans="2:15" x14ac:dyDescent="0.3">
      <c r="B27" s="46">
        <v>2025</v>
      </c>
      <c r="C27" s="62">
        <v>59</v>
      </c>
      <c r="D27" s="62">
        <v>124</v>
      </c>
      <c r="E27" s="62">
        <v>918</v>
      </c>
      <c r="F27" s="62">
        <v>2473</v>
      </c>
      <c r="G27" s="62">
        <v>3689</v>
      </c>
      <c r="H27" s="62">
        <v>3544</v>
      </c>
      <c r="I27" s="62">
        <v>2669</v>
      </c>
      <c r="J27" s="62">
        <v>1668</v>
      </c>
      <c r="K27" s="62">
        <v>850</v>
      </c>
      <c r="L27" s="62">
        <v>424</v>
      </c>
      <c r="M27" s="62">
        <v>506</v>
      </c>
      <c r="O27" s="13"/>
    </row>
    <row r="28" spans="2:15" x14ac:dyDescent="0.3">
      <c r="B28" s="46">
        <v>2024</v>
      </c>
      <c r="C28" s="62">
        <v>99</v>
      </c>
      <c r="D28" s="62">
        <v>366</v>
      </c>
      <c r="E28" s="62">
        <v>2346</v>
      </c>
      <c r="F28" s="62">
        <v>6478</v>
      </c>
      <c r="G28" s="62">
        <v>8833</v>
      </c>
      <c r="H28" s="62">
        <v>7429</v>
      </c>
      <c r="I28" s="62">
        <v>4861</v>
      </c>
      <c r="J28" s="62">
        <v>2973</v>
      </c>
      <c r="K28" s="62">
        <v>1423</v>
      </c>
      <c r="L28" s="62">
        <v>700</v>
      </c>
      <c r="M28" s="62">
        <v>870</v>
      </c>
      <c r="O28" s="13"/>
    </row>
    <row r="29" spans="2:15" x14ac:dyDescent="0.3">
      <c r="B29" s="46">
        <v>2023</v>
      </c>
      <c r="C29" s="47">
        <v>121</v>
      </c>
      <c r="D29" s="47">
        <v>462</v>
      </c>
      <c r="E29" s="47">
        <v>3126</v>
      </c>
      <c r="F29" s="47">
        <v>8521</v>
      </c>
      <c r="G29" s="47">
        <v>9442</v>
      </c>
      <c r="H29" s="47">
        <v>6866</v>
      </c>
      <c r="I29" s="47">
        <v>3753</v>
      </c>
      <c r="J29" s="47">
        <v>2116</v>
      </c>
      <c r="K29" s="47">
        <v>942</v>
      </c>
      <c r="L29" s="47">
        <v>496</v>
      </c>
      <c r="M29" s="47">
        <v>681</v>
      </c>
      <c r="O29" s="13"/>
    </row>
    <row r="30" spans="2:15" x14ac:dyDescent="0.3">
      <c r="B30" s="46">
        <v>2022</v>
      </c>
      <c r="C30" s="61">
        <v>101</v>
      </c>
      <c r="D30" s="61">
        <v>536</v>
      </c>
      <c r="E30" s="61">
        <v>4183</v>
      </c>
      <c r="F30" s="61">
        <v>9912</v>
      </c>
      <c r="G30" s="61">
        <v>9601</v>
      </c>
      <c r="H30" s="61">
        <v>5778</v>
      </c>
      <c r="I30" s="61">
        <v>2882</v>
      </c>
      <c r="J30" s="61">
        <v>1329</v>
      </c>
      <c r="K30" s="61">
        <v>568</v>
      </c>
      <c r="L30" s="61">
        <v>283</v>
      </c>
      <c r="M30" s="61">
        <v>455</v>
      </c>
      <c r="N30" s="13"/>
      <c r="O30" s="13"/>
    </row>
    <row r="31" spans="2:15" x14ac:dyDescent="0.3">
      <c r="B31" s="46">
        <v>2021</v>
      </c>
      <c r="C31" s="61">
        <v>114</v>
      </c>
      <c r="D31" s="61">
        <v>695</v>
      </c>
      <c r="E31" s="61">
        <v>5014</v>
      </c>
      <c r="F31" s="61">
        <v>10845</v>
      </c>
      <c r="G31" s="61">
        <v>9128</v>
      </c>
      <c r="H31" s="61">
        <v>4659</v>
      </c>
      <c r="I31" s="61">
        <v>2244</v>
      </c>
      <c r="J31" s="61">
        <v>980</v>
      </c>
      <c r="K31" s="61">
        <v>419</v>
      </c>
      <c r="L31" s="61">
        <v>220</v>
      </c>
      <c r="M31" s="61">
        <v>329</v>
      </c>
      <c r="O31" s="13"/>
    </row>
    <row r="32" spans="2:15" x14ac:dyDescent="0.3">
      <c r="B32" s="46">
        <v>2020</v>
      </c>
      <c r="C32" s="61">
        <v>105</v>
      </c>
      <c r="D32" s="65">
        <v>712</v>
      </c>
      <c r="E32" s="65">
        <v>5101</v>
      </c>
      <c r="F32" s="65">
        <v>10100</v>
      </c>
      <c r="G32" s="65">
        <v>7787</v>
      </c>
      <c r="H32" s="65">
        <v>3774</v>
      </c>
      <c r="I32" s="65">
        <v>1757</v>
      </c>
      <c r="J32" s="65">
        <v>741</v>
      </c>
      <c r="K32" s="65">
        <v>316</v>
      </c>
      <c r="L32" s="65">
        <v>162</v>
      </c>
      <c r="M32" s="65">
        <v>279</v>
      </c>
      <c r="O32" s="13"/>
    </row>
    <row r="33" spans="2:15" x14ac:dyDescent="0.3">
      <c r="B33" s="46">
        <v>2019</v>
      </c>
      <c r="C33" s="61">
        <v>110</v>
      </c>
      <c r="D33" s="65">
        <v>836</v>
      </c>
      <c r="E33" s="65">
        <v>6251</v>
      </c>
      <c r="F33" s="65">
        <v>11502</v>
      </c>
      <c r="G33" s="65">
        <v>8047</v>
      </c>
      <c r="H33" s="65">
        <v>3582</v>
      </c>
      <c r="I33" s="65">
        <v>1498</v>
      </c>
      <c r="J33" s="65">
        <v>686</v>
      </c>
      <c r="K33" s="65">
        <v>240</v>
      </c>
      <c r="L33" s="65">
        <v>112</v>
      </c>
      <c r="M33" s="65">
        <v>249</v>
      </c>
      <c r="O33" s="13"/>
    </row>
    <row r="34" spans="2:15" x14ac:dyDescent="0.3">
      <c r="B34" s="48">
        <v>2018</v>
      </c>
      <c r="C34" s="61">
        <v>129</v>
      </c>
      <c r="D34" s="61">
        <v>932</v>
      </c>
      <c r="E34" s="61">
        <v>7341</v>
      </c>
      <c r="F34" s="61">
        <v>11707</v>
      </c>
      <c r="G34" s="61">
        <v>6948</v>
      </c>
      <c r="H34" s="61">
        <v>2841</v>
      </c>
      <c r="I34" s="61">
        <v>1106</v>
      </c>
      <c r="J34" s="61">
        <v>431</v>
      </c>
      <c r="K34" s="61">
        <v>205</v>
      </c>
      <c r="L34" s="61">
        <v>114</v>
      </c>
      <c r="M34" s="61">
        <v>191</v>
      </c>
      <c r="O34" s="13"/>
    </row>
    <row r="35" spans="2:15" x14ac:dyDescent="0.3">
      <c r="B35" s="48">
        <v>2017</v>
      </c>
      <c r="C35" s="61">
        <v>187</v>
      </c>
      <c r="D35" s="61">
        <v>1037</v>
      </c>
      <c r="E35" s="61">
        <v>7926</v>
      </c>
      <c r="F35" s="61">
        <v>11565</v>
      </c>
      <c r="G35" s="61">
        <v>5764</v>
      </c>
      <c r="H35" s="61">
        <v>2080</v>
      </c>
      <c r="I35" s="61">
        <v>793</v>
      </c>
      <c r="J35" s="61">
        <v>281</v>
      </c>
      <c r="K35" s="61">
        <v>159</v>
      </c>
      <c r="L35" s="61">
        <v>87</v>
      </c>
      <c r="M35" s="61">
        <v>158</v>
      </c>
      <c r="O35" s="13"/>
    </row>
    <row r="36" spans="2:15" x14ac:dyDescent="0.3">
      <c r="B36" s="48">
        <v>2016</v>
      </c>
      <c r="C36" s="61">
        <v>158</v>
      </c>
      <c r="D36" s="61">
        <v>1029</v>
      </c>
      <c r="E36" s="61">
        <v>7854</v>
      </c>
      <c r="F36" s="61">
        <v>10361</v>
      </c>
      <c r="G36" s="61">
        <v>4867</v>
      </c>
      <c r="H36" s="61">
        <v>1565</v>
      </c>
      <c r="I36" s="61">
        <v>519</v>
      </c>
      <c r="J36" s="61">
        <v>237</v>
      </c>
      <c r="K36" s="61">
        <v>101</v>
      </c>
      <c r="L36" s="61">
        <v>63</v>
      </c>
      <c r="M36" s="61">
        <v>87</v>
      </c>
      <c r="O36" s="13"/>
    </row>
    <row r="37" spans="2:15" x14ac:dyDescent="0.3">
      <c r="B37" s="48">
        <v>2015</v>
      </c>
      <c r="C37" s="61">
        <v>218</v>
      </c>
      <c r="D37" s="61">
        <v>1232</v>
      </c>
      <c r="E37" s="61">
        <v>7954</v>
      </c>
      <c r="F37" s="61">
        <v>9936</v>
      </c>
      <c r="G37" s="61">
        <v>4306</v>
      </c>
      <c r="H37" s="61">
        <v>1268</v>
      </c>
      <c r="I37" s="61">
        <v>415</v>
      </c>
      <c r="J37" s="61">
        <v>194</v>
      </c>
      <c r="K37" s="61">
        <v>90</v>
      </c>
      <c r="L37" s="61">
        <v>40</v>
      </c>
      <c r="M37" s="61">
        <v>80</v>
      </c>
      <c r="O37" s="13"/>
    </row>
    <row r="38" spans="2:15" x14ac:dyDescent="0.3">
      <c r="B38" s="48">
        <v>2014</v>
      </c>
      <c r="C38" s="61">
        <v>112</v>
      </c>
      <c r="D38" s="61">
        <v>760</v>
      </c>
      <c r="E38" s="61">
        <v>5693</v>
      </c>
      <c r="F38" s="61">
        <v>7251</v>
      </c>
      <c r="G38" s="61">
        <v>3300</v>
      </c>
      <c r="H38" s="61">
        <v>915</v>
      </c>
      <c r="I38" s="61">
        <v>320</v>
      </c>
      <c r="J38" s="61">
        <v>119</v>
      </c>
      <c r="K38" s="61">
        <v>44</v>
      </c>
      <c r="L38" s="61">
        <v>25</v>
      </c>
      <c r="M38" s="61">
        <v>34</v>
      </c>
      <c r="O38" s="13"/>
    </row>
    <row r="40" spans="2:15" x14ac:dyDescent="0.3">
      <c r="B40" s="7" t="s">
        <v>195</v>
      </c>
    </row>
  </sheetData>
  <mergeCells count="2">
    <mergeCell ref="C25:M25"/>
    <mergeCell ref="B25:B26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7"/>
  <sheetViews>
    <sheetView zoomScale="85" zoomScaleNormal="85" workbookViewId="0"/>
  </sheetViews>
  <sheetFormatPr baseColWidth="10" defaultColWidth="9.109375" defaultRowHeight="14.4" x14ac:dyDescent="0.3"/>
  <cols>
    <col min="1" max="1" width="5.33203125" style="27" customWidth="1"/>
    <col min="2" max="2" width="13.6640625" style="27" customWidth="1"/>
    <col min="3" max="3" width="15.6640625" style="27" customWidth="1"/>
    <col min="4" max="4" width="17.5546875" style="27" customWidth="1"/>
    <col min="5" max="5" width="17.88671875" style="70" customWidth="1"/>
    <col min="6" max="6" width="18.33203125" style="27" customWidth="1"/>
    <col min="7" max="7" width="18.6640625" style="70" customWidth="1"/>
    <col min="8" max="8" width="16.6640625" style="27" bestFit="1" customWidth="1"/>
    <col min="9" max="9" width="16.5546875" style="27" customWidth="1"/>
    <col min="10" max="10" width="18" style="27" customWidth="1"/>
    <col min="11" max="11" width="14.6640625" style="27" customWidth="1"/>
    <col min="12" max="12" width="16.6640625" style="27" bestFit="1" customWidth="1"/>
    <col min="13" max="13" width="14.6640625" style="27" customWidth="1"/>
    <col min="14" max="14" width="16.6640625" style="27" bestFit="1" customWidth="1"/>
    <col min="15" max="15" width="23.33203125" style="27" customWidth="1"/>
    <col min="16" max="16" width="16" style="27" customWidth="1"/>
    <col min="17" max="17" width="18.6640625" style="27" customWidth="1"/>
    <col min="18" max="18" width="27.109375" style="27" customWidth="1"/>
    <col min="19" max="19" width="24.88671875" style="27" customWidth="1"/>
    <col min="20" max="20" width="16.88671875" style="27" customWidth="1"/>
    <col min="21" max="21" width="17.88671875" style="27" customWidth="1"/>
    <col min="22" max="22" width="14.5546875" style="27" customWidth="1"/>
    <col min="23" max="23" width="17.5546875" style="27" customWidth="1"/>
    <col min="24" max="24" width="12" style="27" customWidth="1"/>
    <col min="25" max="1026" width="10.6640625" style="27" customWidth="1"/>
    <col min="1027" max="16384" width="9.109375" style="27"/>
  </cols>
  <sheetData>
    <row r="1" spans="1:6" x14ac:dyDescent="0.3">
      <c r="A1" s="69" t="s">
        <v>216</v>
      </c>
    </row>
    <row r="3" spans="1:6" x14ac:dyDescent="0.3">
      <c r="A3" s="71" t="s">
        <v>5</v>
      </c>
    </row>
    <row r="4" spans="1:6" x14ac:dyDescent="0.3">
      <c r="B4" s="27" t="s">
        <v>48</v>
      </c>
    </row>
    <row r="5" spans="1:6" x14ac:dyDescent="0.3">
      <c r="B5" s="27" t="s">
        <v>49</v>
      </c>
    </row>
    <row r="6" spans="1:6" x14ac:dyDescent="0.3">
      <c r="B6" s="27" t="s">
        <v>50</v>
      </c>
    </row>
    <row r="7" spans="1:6" x14ac:dyDescent="0.3">
      <c r="B7" s="27" t="s">
        <v>51</v>
      </c>
    </row>
    <row r="8" spans="1:6" x14ac:dyDescent="0.3">
      <c r="B8" s="72" t="s">
        <v>203</v>
      </c>
    </row>
    <row r="9" spans="1:6" x14ac:dyDescent="0.3">
      <c r="B9" s="72"/>
    </row>
    <row r="10" spans="1:6" x14ac:dyDescent="0.3">
      <c r="A10" s="71" t="s">
        <v>3</v>
      </c>
    </row>
    <row r="12" spans="1:6" x14ac:dyDescent="0.3">
      <c r="B12" s="71" t="s">
        <v>186</v>
      </c>
    </row>
    <row r="14" spans="1:6" x14ac:dyDescent="0.3">
      <c r="B14" s="5" t="s">
        <v>52</v>
      </c>
      <c r="C14" s="5" t="s">
        <v>10</v>
      </c>
      <c r="D14" s="5" t="s">
        <v>14</v>
      </c>
      <c r="E14" s="5" t="s">
        <v>32</v>
      </c>
      <c r="F14" s="73"/>
    </row>
    <row r="15" spans="1:6" x14ac:dyDescent="0.3">
      <c r="B15" s="74" t="s">
        <v>53</v>
      </c>
      <c r="C15" s="57">
        <v>2708</v>
      </c>
      <c r="D15" s="39">
        <v>730.68870014771062</v>
      </c>
      <c r="E15" s="39">
        <v>7.8568677435237699</v>
      </c>
    </row>
    <row r="16" spans="1:6" x14ac:dyDescent="0.3">
      <c r="B16" s="74" t="s">
        <v>54</v>
      </c>
      <c r="C16" s="57">
        <v>496</v>
      </c>
      <c r="D16" s="39">
        <v>547.76483870967741</v>
      </c>
      <c r="E16" s="39">
        <v>5.5894371296905856</v>
      </c>
    </row>
    <row r="17" spans="2:5" x14ac:dyDescent="0.3">
      <c r="B17" s="74" t="s">
        <v>55</v>
      </c>
      <c r="C17" s="57">
        <v>845</v>
      </c>
      <c r="D17" s="39">
        <v>557.77146745562118</v>
      </c>
      <c r="E17" s="39">
        <v>5.1171694261983598</v>
      </c>
    </row>
    <row r="18" spans="2:5" x14ac:dyDescent="0.3">
      <c r="B18" s="74" t="s">
        <v>56</v>
      </c>
      <c r="C18" s="57">
        <v>930</v>
      </c>
      <c r="D18" s="39">
        <v>541.89894623655914</v>
      </c>
      <c r="E18" s="39">
        <v>5.6447806899641577</v>
      </c>
    </row>
    <row r="19" spans="2:5" x14ac:dyDescent="0.3">
      <c r="B19" s="74" t="s">
        <v>57</v>
      </c>
      <c r="C19" s="57">
        <v>604</v>
      </c>
      <c r="D19" s="39">
        <v>652.45019867549672</v>
      </c>
      <c r="E19" s="39">
        <v>6.5245019867549674</v>
      </c>
    </row>
    <row r="20" spans="2:5" x14ac:dyDescent="0.3">
      <c r="B20" s="74" t="s">
        <v>58</v>
      </c>
      <c r="C20" s="57">
        <v>1234</v>
      </c>
      <c r="D20" s="39">
        <v>631.55534846029173</v>
      </c>
      <c r="E20" s="39">
        <v>6.9401686643988105</v>
      </c>
    </row>
    <row r="21" spans="2:5" x14ac:dyDescent="0.3">
      <c r="B21" s="74" t="s">
        <v>59</v>
      </c>
      <c r="C21" s="57">
        <v>2451</v>
      </c>
      <c r="D21" s="39">
        <v>675.90283149734796</v>
      </c>
      <c r="E21" s="39">
        <v>7.3467699075798691</v>
      </c>
    </row>
    <row r="22" spans="2:5" x14ac:dyDescent="0.3">
      <c r="B22" s="75"/>
      <c r="C22" s="76"/>
      <c r="D22" s="77"/>
    </row>
    <row r="23" spans="2:5" x14ac:dyDescent="0.3">
      <c r="B23" s="75" t="s">
        <v>193</v>
      </c>
      <c r="C23" s="76"/>
      <c r="D23" s="77"/>
    </row>
    <row r="24" spans="2:5" x14ac:dyDescent="0.3">
      <c r="B24" s="75"/>
      <c r="C24" s="76"/>
      <c r="D24" s="77"/>
    </row>
    <row r="25" spans="2:5" x14ac:dyDescent="0.3">
      <c r="B25" s="71" t="s">
        <v>186</v>
      </c>
      <c r="C25" s="76"/>
      <c r="D25" s="77"/>
    </row>
    <row r="26" spans="2:5" x14ac:dyDescent="0.3">
      <c r="C26" s="76"/>
      <c r="D26" s="77"/>
    </row>
    <row r="27" spans="2:5" x14ac:dyDescent="0.3">
      <c r="B27" s="5" t="s">
        <v>52</v>
      </c>
      <c r="C27" s="5" t="s">
        <v>10</v>
      </c>
      <c r="D27" s="5" t="s">
        <v>14</v>
      </c>
      <c r="E27" s="5" t="s">
        <v>32</v>
      </c>
    </row>
    <row r="28" spans="2:5" x14ac:dyDescent="0.3">
      <c r="B28" s="74" t="s">
        <v>53</v>
      </c>
      <c r="C28" s="32">
        <v>5859</v>
      </c>
      <c r="D28" s="106">
        <v>681.8323382829833</v>
      </c>
      <c r="E28" s="39">
        <v>7.4112210682932966</v>
      </c>
    </row>
    <row r="29" spans="2:5" x14ac:dyDescent="0.3">
      <c r="B29" s="74" t="s">
        <v>54</v>
      </c>
      <c r="C29" s="32">
        <v>1127</v>
      </c>
      <c r="D29" s="106">
        <v>493.6636468500443</v>
      </c>
      <c r="E29" s="39">
        <v>5.1964594405267821</v>
      </c>
    </row>
    <row r="30" spans="2:5" x14ac:dyDescent="0.3">
      <c r="B30" s="74" t="s">
        <v>55</v>
      </c>
      <c r="C30" s="32">
        <v>1990</v>
      </c>
      <c r="D30" s="106">
        <v>515.65627638190949</v>
      </c>
      <c r="E30" s="39">
        <v>4.6877843307446314</v>
      </c>
    </row>
    <row r="31" spans="2:5" x14ac:dyDescent="0.3">
      <c r="B31" s="74" t="s">
        <v>56</v>
      </c>
      <c r="C31" s="32">
        <v>2076</v>
      </c>
      <c r="D31" s="106">
        <v>517.36562620423877</v>
      </c>
      <c r="E31" s="39">
        <v>5.4459539600446183</v>
      </c>
    </row>
    <row r="32" spans="2:5" x14ac:dyDescent="0.3">
      <c r="B32" s="74" t="s">
        <v>57</v>
      </c>
      <c r="C32" s="32">
        <v>1357</v>
      </c>
      <c r="D32" s="106">
        <v>618.68255711127483</v>
      </c>
      <c r="E32" s="39">
        <v>5.9488707414545656</v>
      </c>
    </row>
    <row r="33" spans="2:24" x14ac:dyDescent="0.3">
      <c r="B33" s="74" t="s">
        <v>58</v>
      </c>
      <c r="C33" s="32">
        <v>3037</v>
      </c>
      <c r="D33" s="106">
        <v>617.94260454395783</v>
      </c>
      <c r="E33" s="39">
        <v>6.9431753319545821</v>
      </c>
    </row>
    <row r="34" spans="2:24" x14ac:dyDescent="0.3">
      <c r="B34" s="74" t="s">
        <v>59</v>
      </c>
      <c r="C34" s="32">
        <v>5331</v>
      </c>
      <c r="D34" s="106">
        <v>649.1657400112548</v>
      </c>
      <c r="E34" s="39">
        <v>6.9802767743145679</v>
      </c>
    </row>
    <row r="35" spans="2:24" x14ac:dyDescent="0.3">
      <c r="B35" s="75"/>
      <c r="C35" s="76"/>
      <c r="D35" s="77"/>
    </row>
    <row r="36" spans="2:24" x14ac:dyDescent="0.3">
      <c r="B36" s="75" t="s">
        <v>212</v>
      </c>
      <c r="C36" s="76"/>
      <c r="D36" s="77"/>
    </row>
    <row r="37" spans="2:24" x14ac:dyDescent="0.3">
      <c r="B37" s="75"/>
      <c r="C37" s="76"/>
      <c r="D37" s="77"/>
    </row>
    <row r="38" spans="2:24" x14ac:dyDescent="0.3">
      <c r="B38" s="75"/>
      <c r="C38" s="75"/>
      <c r="D38" s="75"/>
      <c r="E38" s="78"/>
    </row>
    <row r="39" spans="2:24" x14ac:dyDescent="0.3">
      <c r="B39" s="123" t="s">
        <v>204</v>
      </c>
      <c r="C39" s="123"/>
      <c r="D39" s="123"/>
      <c r="E39" s="123"/>
      <c r="F39" s="123"/>
      <c r="G39" s="123"/>
      <c r="H39" s="123"/>
      <c r="I39" s="123"/>
      <c r="J39" s="123"/>
    </row>
    <row r="40" spans="2:24" x14ac:dyDescent="0.3">
      <c r="B40" s="26"/>
      <c r="C40" s="26"/>
      <c r="D40" s="26"/>
      <c r="E40" s="26"/>
      <c r="F40" s="26"/>
      <c r="G40" s="26"/>
      <c r="H40" s="26"/>
      <c r="I40" s="26"/>
      <c r="J40" s="26"/>
    </row>
    <row r="41" spans="2:24" x14ac:dyDescent="0.3">
      <c r="B41" s="127" t="s">
        <v>52</v>
      </c>
      <c r="C41" s="126">
        <v>2023</v>
      </c>
      <c r="D41" s="125"/>
      <c r="E41" s="126">
        <v>2022</v>
      </c>
      <c r="F41" s="125"/>
      <c r="G41" s="124">
        <v>2021</v>
      </c>
      <c r="H41" s="125"/>
      <c r="I41" s="124">
        <v>2020</v>
      </c>
      <c r="J41" s="125"/>
      <c r="K41" s="124">
        <v>2019</v>
      </c>
      <c r="L41" s="125"/>
      <c r="S41" s="79"/>
      <c r="T41" s="43"/>
      <c r="U41" s="79"/>
      <c r="V41" s="43"/>
      <c r="W41" s="79"/>
      <c r="X41" s="43"/>
    </row>
    <row r="42" spans="2:24" x14ac:dyDescent="0.3">
      <c r="B42" s="128"/>
      <c r="C42" s="5" t="s">
        <v>10</v>
      </c>
      <c r="D42" s="5" t="s">
        <v>14</v>
      </c>
      <c r="E42" s="5" t="s">
        <v>10</v>
      </c>
      <c r="F42" s="5" t="s">
        <v>14</v>
      </c>
      <c r="G42" s="5" t="s">
        <v>10</v>
      </c>
      <c r="H42" s="5" t="s">
        <v>14</v>
      </c>
      <c r="I42" s="5" t="s">
        <v>10</v>
      </c>
      <c r="J42" s="5" t="s">
        <v>14</v>
      </c>
      <c r="K42" s="5" t="s">
        <v>10</v>
      </c>
      <c r="L42" s="5" t="s">
        <v>14</v>
      </c>
      <c r="S42" s="79"/>
      <c r="T42" s="43"/>
      <c r="U42" s="79"/>
      <c r="V42" s="43"/>
      <c r="W42" s="79"/>
      <c r="X42" s="43"/>
    </row>
    <row r="43" spans="2:24" x14ac:dyDescent="0.3">
      <c r="B43" s="40" t="s">
        <v>53</v>
      </c>
      <c r="C43" s="57">
        <v>6045</v>
      </c>
      <c r="D43" s="39">
        <v>621.95316129032233</v>
      </c>
      <c r="E43" s="57">
        <v>6156</v>
      </c>
      <c r="F43" s="39">
        <v>576.22377355425613</v>
      </c>
      <c r="G43" s="57">
        <v>6369</v>
      </c>
      <c r="H43" s="39">
        <v>532.47771863714866</v>
      </c>
      <c r="I43" s="57">
        <v>5432</v>
      </c>
      <c r="J43" s="39">
        <v>529.53062776141371</v>
      </c>
      <c r="K43" s="80">
        <v>6105</v>
      </c>
      <c r="L43" s="39">
        <v>501.8053267813267</v>
      </c>
      <c r="S43" s="79"/>
      <c r="T43" s="43"/>
      <c r="U43" s="79"/>
      <c r="V43" s="43"/>
      <c r="W43" s="79"/>
      <c r="X43" s="43"/>
    </row>
    <row r="44" spans="2:24" x14ac:dyDescent="0.3">
      <c r="B44" s="41" t="s">
        <v>54</v>
      </c>
      <c r="C44" s="57">
        <v>1021</v>
      </c>
      <c r="D44" s="39">
        <v>439.67788442703232</v>
      </c>
      <c r="E44" s="57">
        <v>884</v>
      </c>
      <c r="F44" s="39">
        <v>400.92826923076927</v>
      </c>
      <c r="G44" s="57">
        <v>887</v>
      </c>
      <c r="H44" s="39">
        <v>378.42133032694477</v>
      </c>
      <c r="I44" s="57">
        <v>773</v>
      </c>
      <c r="J44" s="39">
        <v>359.71673997412677</v>
      </c>
      <c r="K44" s="80">
        <v>858</v>
      </c>
      <c r="L44" s="39">
        <v>349.1124242424242</v>
      </c>
      <c r="S44" s="79"/>
      <c r="T44" s="43"/>
      <c r="U44" s="79"/>
      <c r="V44" s="43"/>
      <c r="W44" s="79"/>
      <c r="X44" s="43"/>
    </row>
    <row r="45" spans="2:24" x14ac:dyDescent="0.3">
      <c r="B45" s="41" t="s">
        <v>55</v>
      </c>
      <c r="C45" s="57">
        <v>1915</v>
      </c>
      <c r="D45" s="81">
        <v>469.75779112271533</v>
      </c>
      <c r="E45" s="57">
        <v>1788</v>
      </c>
      <c r="F45" s="39">
        <v>432.16498881431767</v>
      </c>
      <c r="G45" s="57">
        <v>1626</v>
      </c>
      <c r="H45" s="39">
        <v>408.75431119311196</v>
      </c>
      <c r="I45" s="57">
        <v>1416</v>
      </c>
      <c r="J45" s="39">
        <v>388.34296610169491</v>
      </c>
      <c r="K45" s="80">
        <v>1541</v>
      </c>
      <c r="L45" s="39">
        <v>375.60984425697609</v>
      </c>
      <c r="S45" s="79"/>
      <c r="T45" s="43"/>
      <c r="U45" s="79"/>
      <c r="V45" s="43"/>
      <c r="W45" s="79"/>
      <c r="X45" s="43"/>
    </row>
    <row r="46" spans="2:24" x14ac:dyDescent="0.3">
      <c r="B46" s="41" t="s">
        <v>56</v>
      </c>
      <c r="C46" s="57">
        <v>2219</v>
      </c>
      <c r="D46" s="39">
        <v>481.58374493014867</v>
      </c>
      <c r="E46" s="57">
        <v>2035</v>
      </c>
      <c r="F46" s="39">
        <v>445.12999508599506</v>
      </c>
      <c r="G46" s="57">
        <v>1918</v>
      </c>
      <c r="H46" s="39">
        <v>425.99836809176225</v>
      </c>
      <c r="I46" s="57">
        <v>1760</v>
      </c>
      <c r="J46" s="39">
        <v>414.53388636363621</v>
      </c>
      <c r="K46" s="80">
        <v>1969</v>
      </c>
      <c r="L46" s="39">
        <v>404.32244286439817</v>
      </c>
      <c r="S46" s="79"/>
      <c r="T46" s="43"/>
      <c r="U46" s="79"/>
      <c r="V46" s="43"/>
      <c r="W46" s="79"/>
      <c r="X46" s="43"/>
    </row>
    <row r="47" spans="2:24" x14ac:dyDescent="0.3">
      <c r="B47" s="41" t="s">
        <v>57</v>
      </c>
      <c r="C47" s="57">
        <v>1185</v>
      </c>
      <c r="D47" s="81">
        <v>584.45047257383976</v>
      </c>
      <c r="E47" s="57">
        <v>1188</v>
      </c>
      <c r="F47" s="39">
        <v>539.15544612794611</v>
      </c>
      <c r="G47" s="57">
        <v>1211</v>
      </c>
      <c r="H47" s="39">
        <v>505.7930800990917</v>
      </c>
      <c r="I47" s="57">
        <v>1079</v>
      </c>
      <c r="J47" s="39">
        <v>485.13499536607969</v>
      </c>
      <c r="K47" s="80">
        <v>1141</v>
      </c>
      <c r="L47" s="39">
        <v>459.19361963190187</v>
      </c>
      <c r="S47" s="79"/>
      <c r="T47" s="43"/>
      <c r="U47" s="79"/>
      <c r="V47" s="43"/>
      <c r="W47" s="79"/>
      <c r="X47" s="43"/>
    </row>
    <row r="48" spans="2:24" x14ac:dyDescent="0.3">
      <c r="B48" s="41" t="s">
        <v>58</v>
      </c>
      <c r="C48" s="57">
        <v>3214</v>
      </c>
      <c r="D48" s="81">
        <v>563.9193217174859</v>
      </c>
      <c r="E48" s="57">
        <v>3118</v>
      </c>
      <c r="F48" s="39">
        <v>517.65456382296338</v>
      </c>
      <c r="G48" s="57">
        <v>2850</v>
      </c>
      <c r="H48" s="39">
        <v>483.77941403508765</v>
      </c>
      <c r="I48" s="57">
        <v>2544</v>
      </c>
      <c r="J48" s="39">
        <v>467.82959512578617</v>
      </c>
      <c r="K48" s="80">
        <v>2617</v>
      </c>
      <c r="L48" s="39">
        <v>444.36224302636606</v>
      </c>
      <c r="S48" s="79"/>
      <c r="T48" s="43"/>
      <c r="U48" s="79"/>
      <c r="V48" s="43"/>
      <c r="W48" s="79"/>
      <c r="X48" s="43"/>
    </row>
    <row r="49" spans="2:24" x14ac:dyDescent="0.3">
      <c r="B49" s="41" t="s">
        <v>59</v>
      </c>
      <c r="C49" s="57">
        <v>5484</v>
      </c>
      <c r="D49" s="81">
        <v>612.41773887673219</v>
      </c>
      <c r="E49" s="57">
        <v>5680</v>
      </c>
      <c r="F49" s="39">
        <v>561.85292077464783</v>
      </c>
      <c r="G49" s="57">
        <v>5731</v>
      </c>
      <c r="H49" s="39">
        <v>536.03045716279883</v>
      </c>
      <c r="I49" s="57">
        <v>5020</v>
      </c>
      <c r="J49" s="39">
        <v>519.80904581673303</v>
      </c>
      <c r="K49" s="80">
        <v>5441</v>
      </c>
      <c r="L49" s="39">
        <v>494.99036206579683</v>
      </c>
      <c r="S49" s="79"/>
      <c r="T49" s="43"/>
      <c r="U49" s="79"/>
      <c r="V49" s="43"/>
      <c r="W49" s="79"/>
      <c r="X49" s="43"/>
    </row>
    <row r="50" spans="2:24" x14ac:dyDescent="0.3">
      <c r="B50" s="28"/>
      <c r="C50" s="82"/>
      <c r="D50" s="43"/>
      <c r="E50" s="82"/>
      <c r="F50" s="43"/>
      <c r="G50" s="82"/>
      <c r="H50" s="43"/>
      <c r="I50" s="83"/>
      <c r="J50" s="43"/>
      <c r="K50" s="83"/>
      <c r="L50" s="43"/>
      <c r="M50" s="79"/>
      <c r="N50" s="43"/>
      <c r="O50" s="79"/>
      <c r="P50" s="43"/>
      <c r="Q50" s="83"/>
      <c r="R50" s="43"/>
      <c r="S50" s="79"/>
      <c r="T50" s="43"/>
      <c r="U50" s="79"/>
      <c r="V50" s="43"/>
      <c r="W50" s="79"/>
      <c r="X50" s="43"/>
    </row>
    <row r="51" spans="2:24" x14ac:dyDescent="0.3">
      <c r="B51" s="28"/>
      <c r="C51" s="82"/>
      <c r="D51" s="43"/>
      <c r="E51" s="82"/>
      <c r="F51" s="43"/>
      <c r="G51" s="82"/>
      <c r="H51" s="43"/>
      <c r="I51" s="83"/>
      <c r="J51" s="43"/>
      <c r="K51" s="83"/>
      <c r="L51" s="43"/>
      <c r="M51" s="79"/>
      <c r="N51" s="43"/>
      <c r="O51" s="79"/>
      <c r="P51" s="43"/>
      <c r="Q51" s="83"/>
      <c r="R51" s="43"/>
      <c r="S51" s="79"/>
      <c r="T51" s="43"/>
      <c r="U51" s="79"/>
      <c r="V51" s="43"/>
      <c r="W51" s="79"/>
      <c r="X51" s="43"/>
    </row>
    <row r="52" spans="2:24" x14ac:dyDescent="0.3">
      <c r="B52" s="127" t="s">
        <v>52</v>
      </c>
      <c r="C52" s="126">
        <v>2018</v>
      </c>
      <c r="D52" s="125"/>
      <c r="E52" s="124">
        <v>2017</v>
      </c>
      <c r="F52" s="125"/>
      <c r="G52" s="124">
        <v>2016</v>
      </c>
      <c r="H52" s="125"/>
      <c r="I52" s="124">
        <v>2015</v>
      </c>
      <c r="J52" s="125"/>
      <c r="K52" s="124">
        <v>2014</v>
      </c>
      <c r="L52" s="125"/>
      <c r="O52" s="79"/>
      <c r="P52" s="43"/>
      <c r="Q52" s="83"/>
      <c r="R52" s="43"/>
      <c r="S52" s="79"/>
      <c r="T52" s="43"/>
      <c r="U52" s="79"/>
      <c r="V52" s="43"/>
      <c r="W52" s="79"/>
      <c r="X52" s="43"/>
    </row>
    <row r="53" spans="2:24" x14ac:dyDescent="0.3">
      <c r="B53" s="128"/>
      <c r="C53" s="5" t="s">
        <v>10</v>
      </c>
      <c r="D53" s="5" t="s">
        <v>14</v>
      </c>
      <c r="E53" s="5" t="s">
        <v>10</v>
      </c>
      <c r="F53" s="5" t="s">
        <v>14</v>
      </c>
      <c r="G53" s="5" t="s">
        <v>10</v>
      </c>
      <c r="H53" s="5" t="s">
        <v>14</v>
      </c>
      <c r="I53" s="5" t="s">
        <v>10</v>
      </c>
      <c r="J53" s="5" t="s">
        <v>14</v>
      </c>
      <c r="K53" s="5" t="s">
        <v>10</v>
      </c>
      <c r="L53" s="5" t="s">
        <v>14</v>
      </c>
      <c r="O53" s="79"/>
      <c r="P53" s="43"/>
      <c r="Q53" s="83"/>
      <c r="R53" s="43"/>
      <c r="S53" s="79"/>
      <c r="T53" s="43"/>
      <c r="U53" s="79"/>
      <c r="V53" s="43"/>
      <c r="W53" s="79"/>
      <c r="X53" s="43"/>
    </row>
    <row r="54" spans="2:24" x14ac:dyDescent="0.3">
      <c r="B54" s="41" t="s">
        <v>53</v>
      </c>
      <c r="C54" s="80">
        <v>5855</v>
      </c>
      <c r="D54" s="39">
        <v>476.4833697694275</v>
      </c>
      <c r="E54" s="57">
        <v>5753</v>
      </c>
      <c r="F54" s="39">
        <v>447.16771945072128</v>
      </c>
      <c r="G54" s="80">
        <v>5146</v>
      </c>
      <c r="H54" s="39">
        <v>425.97359891177598</v>
      </c>
      <c r="I54" s="80">
        <v>5073</v>
      </c>
      <c r="J54" s="39">
        <v>414.28024246008277</v>
      </c>
      <c r="K54" s="80">
        <v>3786</v>
      </c>
      <c r="L54" s="39">
        <v>403.64017168515562</v>
      </c>
      <c r="O54" s="79"/>
      <c r="P54" s="43"/>
      <c r="Q54" s="83"/>
      <c r="R54" s="43"/>
      <c r="S54" s="79"/>
      <c r="T54" s="43"/>
      <c r="U54" s="79"/>
      <c r="V54" s="43"/>
      <c r="W54" s="79"/>
      <c r="X54" s="43"/>
    </row>
    <row r="55" spans="2:24" x14ac:dyDescent="0.3">
      <c r="B55" s="41" t="s">
        <v>54</v>
      </c>
      <c r="C55" s="80">
        <v>816</v>
      </c>
      <c r="D55" s="39">
        <v>330.50329656862743</v>
      </c>
      <c r="E55" s="57">
        <v>744</v>
      </c>
      <c r="F55" s="39">
        <v>330.17885752688176</v>
      </c>
      <c r="G55" s="80">
        <v>668</v>
      </c>
      <c r="H55" s="39">
        <v>321.77182634730536</v>
      </c>
      <c r="I55" s="80">
        <v>690</v>
      </c>
      <c r="J55" s="39">
        <v>307.29572463768108</v>
      </c>
      <c r="K55" s="80">
        <v>444</v>
      </c>
      <c r="L55" s="39">
        <v>300.73813063063056</v>
      </c>
      <c r="O55" s="79"/>
      <c r="P55" s="43"/>
      <c r="Q55" s="83"/>
      <c r="R55" s="43"/>
      <c r="S55" s="79"/>
      <c r="T55" s="43"/>
      <c r="U55" s="79"/>
      <c r="V55" s="43"/>
      <c r="W55" s="79"/>
      <c r="X55" s="43"/>
    </row>
    <row r="56" spans="2:24" x14ac:dyDescent="0.3">
      <c r="B56" s="41" t="s">
        <v>55</v>
      </c>
      <c r="C56" s="80">
        <v>1616</v>
      </c>
      <c r="D56" s="39">
        <v>351.60930693069309</v>
      </c>
      <c r="E56" s="57">
        <v>1499</v>
      </c>
      <c r="F56" s="39">
        <v>339.39068045363581</v>
      </c>
      <c r="G56" s="80">
        <v>1338</v>
      </c>
      <c r="H56" s="39">
        <v>332.55615844544099</v>
      </c>
      <c r="I56" s="80">
        <v>1387</v>
      </c>
      <c r="J56" s="39">
        <v>316.72723864455656</v>
      </c>
      <c r="K56" s="80">
        <v>1087</v>
      </c>
      <c r="L56" s="39">
        <v>310.4006347746091</v>
      </c>
      <c r="O56" s="79"/>
      <c r="P56" s="43"/>
      <c r="Q56" s="83"/>
      <c r="R56" s="43"/>
      <c r="S56" s="79"/>
      <c r="T56" s="43"/>
      <c r="U56" s="79"/>
      <c r="V56" s="43"/>
      <c r="W56" s="79"/>
      <c r="X56" s="43"/>
    </row>
    <row r="57" spans="2:24" x14ac:dyDescent="0.3">
      <c r="B57" s="41" t="s">
        <v>56</v>
      </c>
      <c r="C57" s="80">
        <v>1978</v>
      </c>
      <c r="D57" s="39">
        <v>385.93351365015167</v>
      </c>
      <c r="E57" s="57">
        <v>1846</v>
      </c>
      <c r="F57" s="39">
        <v>366.18518418201529</v>
      </c>
      <c r="G57" s="80">
        <v>1761</v>
      </c>
      <c r="H57" s="39">
        <v>354.09457694491761</v>
      </c>
      <c r="I57" s="80">
        <v>1794</v>
      </c>
      <c r="J57" s="39">
        <v>347.82529542920844</v>
      </c>
      <c r="K57" s="80">
        <v>1246</v>
      </c>
      <c r="L57" s="39">
        <v>344.11299357945427</v>
      </c>
      <c r="O57" s="79"/>
      <c r="P57" s="43"/>
      <c r="Q57" s="83"/>
      <c r="R57" s="43"/>
      <c r="S57" s="79"/>
      <c r="T57" s="43"/>
      <c r="U57" s="79"/>
      <c r="V57" s="43"/>
      <c r="W57" s="79"/>
      <c r="X57" s="43"/>
    </row>
    <row r="58" spans="2:24" x14ac:dyDescent="0.3">
      <c r="B58" s="41" t="s">
        <v>57</v>
      </c>
      <c r="C58" s="80">
        <v>1127</v>
      </c>
      <c r="D58" s="39">
        <v>443.83074534161489</v>
      </c>
      <c r="E58" s="57">
        <v>1116</v>
      </c>
      <c r="F58" s="39">
        <v>412.43540322580651</v>
      </c>
      <c r="G58" s="80">
        <v>981</v>
      </c>
      <c r="H58" s="39">
        <v>398.55541284403671</v>
      </c>
      <c r="I58" s="80">
        <v>986</v>
      </c>
      <c r="J58" s="39">
        <v>361.33786004056799</v>
      </c>
      <c r="K58" s="80">
        <v>699</v>
      </c>
      <c r="L58" s="39">
        <v>390.80130185979976</v>
      </c>
      <c r="O58" s="79"/>
      <c r="P58" s="43"/>
      <c r="Q58" s="83"/>
      <c r="R58" s="43"/>
      <c r="S58" s="79"/>
      <c r="T58" s="43"/>
      <c r="U58" s="79"/>
      <c r="V58" s="43"/>
      <c r="W58" s="79"/>
      <c r="X58" s="43"/>
    </row>
    <row r="59" spans="2:24" x14ac:dyDescent="0.3">
      <c r="B59" s="41" t="s">
        <v>58</v>
      </c>
      <c r="C59" s="80">
        <v>2601</v>
      </c>
      <c r="D59" s="39">
        <v>424.21999999999997</v>
      </c>
      <c r="E59" s="57">
        <v>2395</v>
      </c>
      <c r="F59" s="39">
        <v>408.28025887265136</v>
      </c>
      <c r="G59" s="80">
        <v>2203</v>
      </c>
      <c r="H59" s="39">
        <v>389.84539264639125</v>
      </c>
      <c r="I59" s="80">
        <v>2001</v>
      </c>
      <c r="J59" s="39">
        <v>392.76020989505253</v>
      </c>
      <c r="K59" s="80">
        <v>1502</v>
      </c>
      <c r="L59" s="39">
        <v>390.54710386151783</v>
      </c>
      <c r="O59" s="79"/>
      <c r="P59" s="43"/>
      <c r="Q59" s="83"/>
      <c r="R59" s="43"/>
      <c r="S59" s="79"/>
      <c r="T59" s="43"/>
      <c r="U59" s="79"/>
      <c r="V59" s="43"/>
      <c r="W59" s="79"/>
      <c r="X59" s="43"/>
    </row>
    <row r="60" spans="2:24" x14ac:dyDescent="0.3">
      <c r="B60" s="41" t="s">
        <v>59</v>
      </c>
      <c r="C60" s="80">
        <v>4844</v>
      </c>
      <c r="D60" s="39">
        <v>482.69090627580505</v>
      </c>
      <c r="E60" s="57">
        <v>4779</v>
      </c>
      <c r="F60" s="39">
        <v>443.70869010253205</v>
      </c>
      <c r="G60" s="80">
        <v>4328</v>
      </c>
      <c r="H60" s="39">
        <v>426.44730591497239</v>
      </c>
      <c r="I60" s="80">
        <v>4016</v>
      </c>
      <c r="J60" s="39">
        <v>410.41176543824707</v>
      </c>
      <c r="K60" s="80">
        <v>3158</v>
      </c>
      <c r="L60" s="39">
        <v>417.38350854971497</v>
      </c>
      <c r="O60" s="79"/>
      <c r="P60" s="43"/>
      <c r="Q60" s="83"/>
      <c r="R60" s="43"/>
      <c r="S60" s="79"/>
      <c r="T60" s="43"/>
      <c r="U60" s="79"/>
      <c r="V60" s="43"/>
      <c r="W60" s="79"/>
      <c r="X60" s="43"/>
    </row>
    <row r="61" spans="2:24" x14ac:dyDescent="0.3">
      <c r="E61" s="27"/>
      <c r="G61" s="27"/>
      <c r="M61" s="79"/>
      <c r="N61" s="43"/>
      <c r="O61" s="79"/>
      <c r="P61" s="43"/>
      <c r="Q61" s="83"/>
      <c r="R61" s="43"/>
      <c r="S61" s="79"/>
      <c r="T61" s="43"/>
      <c r="U61" s="79"/>
      <c r="V61" s="43"/>
      <c r="W61" s="79"/>
      <c r="X61" s="43"/>
    </row>
    <row r="62" spans="2:24" x14ac:dyDescent="0.3">
      <c r="B62" s="27" t="s">
        <v>195</v>
      </c>
      <c r="C62" s="82"/>
      <c r="D62" s="43"/>
      <c r="E62" s="82"/>
      <c r="F62" s="43"/>
      <c r="G62" s="82"/>
      <c r="H62" s="43"/>
      <c r="I62" s="83"/>
      <c r="J62" s="43"/>
      <c r="K62" s="83"/>
      <c r="L62" s="43"/>
      <c r="M62" s="79"/>
      <c r="N62" s="43"/>
      <c r="O62" s="79"/>
      <c r="P62" s="43"/>
      <c r="Q62" s="83"/>
      <c r="R62" s="43"/>
      <c r="S62" s="79"/>
      <c r="T62" s="43"/>
      <c r="U62" s="79"/>
      <c r="V62" s="43"/>
      <c r="W62" s="79"/>
      <c r="X62" s="43"/>
    </row>
    <row r="63" spans="2:24" x14ac:dyDescent="0.3">
      <c r="B63" s="84"/>
      <c r="C63" s="75"/>
      <c r="D63" s="75"/>
      <c r="E63" s="78"/>
    </row>
    <row r="64" spans="2:24" x14ac:dyDescent="0.3">
      <c r="B64" s="85" t="s">
        <v>205</v>
      </c>
      <c r="C64" s="75"/>
      <c r="D64" s="75"/>
      <c r="E64" s="78"/>
    </row>
    <row r="65" spans="2:7" x14ac:dyDescent="0.3">
      <c r="B65" s="75"/>
      <c r="C65" s="75"/>
      <c r="D65" s="75"/>
      <c r="E65" s="75"/>
    </row>
    <row r="66" spans="2:7" s="28" customFormat="1" ht="28.8" x14ac:dyDescent="0.3">
      <c r="B66" s="5" t="s">
        <v>52</v>
      </c>
      <c r="C66" s="5" t="s">
        <v>60</v>
      </c>
      <c r="D66" s="33" t="s">
        <v>200</v>
      </c>
      <c r="E66" s="33" t="s">
        <v>201</v>
      </c>
    </row>
    <row r="67" spans="2:7" s="28" customFormat="1" x14ac:dyDescent="0.3">
      <c r="B67" s="86" t="s">
        <v>53</v>
      </c>
      <c r="C67" s="87">
        <v>15001</v>
      </c>
      <c r="D67" s="88">
        <v>359</v>
      </c>
      <c r="E67" s="89">
        <v>838.7</v>
      </c>
    </row>
    <row r="68" spans="2:7" s="28" customFormat="1" x14ac:dyDescent="0.3">
      <c r="B68" s="86" t="s">
        <v>53</v>
      </c>
      <c r="C68" s="87">
        <v>15002</v>
      </c>
      <c r="D68" s="88">
        <v>691</v>
      </c>
      <c r="E68" s="90">
        <v>697.6</v>
      </c>
    </row>
    <row r="69" spans="2:7" s="28" customFormat="1" x14ac:dyDescent="0.3">
      <c r="B69" s="86" t="s">
        <v>53</v>
      </c>
      <c r="C69" s="87">
        <v>15003</v>
      </c>
      <c r="D69" s="88">
        <v>346</v>
      </c>
      <c r="E69" s="90">
        <v>840.1</v>
      </c>
    </row>
    <row r="70" spans="2:7" s="28" customFormat="1" x14ac:dyDescent="0.3">
      <c r="B70" s="86" t="s">
        <v>53</v>
      </c>
      <c r="C70" s="87">
        <v>15004</v>
      </c>
      <c r="D70" s="88">
        <v>380</v>
      </c>
      <c r="E70" s="90">
        <v>917.2</v>
      </c>
    </row>
    <row r="71" spans="2:7" s="28" customFormat="1" x14ac:dyDescent="0.3">
      <c r="B71" s="86" t="s">
        <v>53</v>
      </c>
      <c r="C71" s="87">
        <v>15005</v>
      </c>
      <c r="D71" s="88">
        <v>359</v>
      </c>
      <c r="E71" s="90">
        <v>822.8</v>
      </c>
    </row>
    <row r="72" spans="2:7" s="28" customFormat="1" x14ac:dyDescent="0.3">
      <c r="B72" s="86" t="s">
        <v>53</v>
      </c>
      <c r="C72" s="87">
        <v>15006</v>
      </c>
      <c r="D72" s="88">
        <v>491</v>
      </c>
      <c r="E72" s="90">
        <v>732.1</v>
      </c>
    </row>
    <row r="73" spans="2:7" s="28" customFormat="1" x14ac:dyDescent="0.3">
      <c r="B73" s="86" t="s">
        <v>53</v>
      </c>
      <c r="C73" s="87">
        <v>15007</v>
      </c>
      <c r="D73" s="88">
        <v>682</v>
      </c>
      <c r="E73" s="90">
        <v>637.9</v>
      </c>
    </row>
    <row r="74" spans="2:7" s="28" customFormat="1" x14ac:dyDescent="0.3">
      <c r="B74" s="86" t="s">
        <v>53</v>
      </c>
      <c r="C74" s="87">
        <v>15008</v>
      </c>
      <c r="D74" s="88">
        <v>495</v>
      </c>
      <c r="E74" s="90">
        <v>653.4</v>
      </c>
    </row>
    <row r="75" spans="2:7" s="28" customFormat="1" x14ac:dyDescent="0.3">
      <c r="B75" s="86" t="s">
        <v>53</v>
      </c>
      <c r="C75" s="87">
        <v>15009</v>
      </c>
      <c r="D75" s="88">
        <v>851</v>
      </c>
      <c r="E75" s="90">
        <v>674.1</v>
      </c>
    </row>
    <row r="76" spans="2:7" s="28" customFormat="1" x14ac:dyDescent="0.3">
      <c r="B76" s="86" t="s">
        <v>53</v>
      </c>
      <c r="C76" s="87">
        <v>15010</v>
      </c>
      <c r="D76" s="88">
        <v>519</v>
      </c>
      <c r="E76" s="90">
        <v>645.9</v>
      </c>
    </row>
    <row r="77" spans="2:7" s="28" customFormat="1" x14ac:dyDescent="0.3">
      <c r="B77" s="86" t="s">
        <v>53</v>
      </c>
      <c r="C77" s="87">
        <v>15011</v>
      </c>
      <c r="D77" s="88">
        <v>531</v>
      </c>
      <c r="E77" s="90">
        <v>704</v>
      </c>
    </row>
    <row r="78" spans="2:7" s="28" customFormat="1" x14ac:dyDescent="0.3">
      <c r="B78" s="86" t="s">
        <v>53</v>
      </c>
      <c r="C78" s="86" t="s">
        <v>61</v>
      </c>
      <c r="D78" s="91">
        <v>159</v>
      </c>
      <c r="E78" s="90">
        <v>478.7</v>
      </c>
    </row>
    <row r="79" spans="2:7" s="28" customFormat="1" x14ac:dyDescent="0.3">
      <c r="B79" s="92"/>
      <c r="C79" s="92"/>
      <c r="D79" s="79"/>
      <c r="E79" s="93"/>
      <c r="G79" s="43"/>
    </row>
    <row r="80" spans="2:7" s="28" customFormat="1" x14ac:dyDescent="0.3">
      <c r="B80" s="27" t="s">
        <v>193</v>
      </c>
      <c r="C80" s="92"/>
      <c r="D80" s="92"/>
      <c r="E80" s="93"/>
      <c r="G80" s="43"/>
    </row>
    <row r="81" spans="2:7" s="28" customFormat="1" x14ac:dyDescent="0.3">
      <c r="B81" s="92"/>
      <c r="C81" s="92"/>
      <c r="D81" s="92"/>
      <c r="E81" s="93"/>
      <c r="G81" s="43"/>
    </row>
    <row r="82" spans="2:7" s="28" customFormat="1" x14ac:dyDescent="0.3">
      <c r="B82" s="85" t="s">
        <v>206</v>
      </c>
      <c r="C82" s="92"/>
      <c r="D82" s="92"/>
      <c r="E82" s="93"/>
      <c r="G82" s="43"/>
    </row>
    <row r="83" spans="2:7" s="28" customFormat="1" x14ac:dyDescent="0.3">
      <c r="B83" s="92"/>
      <c r="C83" s="92"/>
      <c r="D83" s="75"/>
      <c r="E83" s="75"/>
      <c r="G83" s="43"/>
    </row>
    <row r="84" spans="2:7" s="28" customFormat="1" ht="28.8" x14ac:dyDescent="0.3">
      <c r="B84" s="5" t="s">
        <v>52</v>
      </c>
      <c r="C84" s="5" t="s">
        <v>60</v>
      </c>
      <c r="D84" s="33" t="s">
        <v>200</v>
      </c>
      <c r="E84" s="33" t="s">
        <v>201</v>
      </c>
    </row>
    <row r="85" spans="2:7" s="28" customFormat="1" x14ac:dyDescent="0.3">
      <c r="B85" s="86" t="s">
        <v>54</v>
      </c>
      <c r="C85" s="86" t="s">
        <v>62</v>
      </c>
      <c r="D85" s="94">
        <v>164</v>
      </c>
      <c r="E85" s="95">
        <v>534.29999999999995</v>
      </c>
    </row>
    <row r="86" spans="2:7" s="28" customFormat="1" x14ac:dyDescent="0.3">
      <c r="B86" s="86" t="s">
        <v>54</v>
      </c>
      <c r="C86" s="86" t="s">
        <v>63</v>
      </c>
      <c r="D86" s="94">
        <v>140</v>
      </c>
      <c r="E86" s="95">
        <v>570.9</v>
      </c>
    </row>
    <row r="87" spans="2:7" s="28" customFormat="1" x14ac:dyDescent="0.3">
      <c r="B87" s="86" t="s">
        <v>54</v>
      </c>
      <c r="C87" s="86" t="s">
        <v>64</v>
      </c>
      <c r="D87" s="94">
        <v>221</v>
      </c>
      <c r="E87" s="95">
        <v>546.5</v>
      </c>
    </row>
    <row r="88" spans="2:7" s="28" customFormat="1" x14ac:dyDescent="0.3">
      <c r="B88" s="86" t="s">
        <v>54</v>
      </c>
      <c r="C88" s="86" t="s">
        <v>65</v>
      </c>
      <c r="D88" s="94">
        <v>290</v>
      </c>
      <c r="E88" s="95">
        <v>498.3</v>
      </c>
    </row>
    <row r="89" spans="2:7" s="28" customFormat="1" x14ac:dyDescent="0.3">
      <c r="B89" s="86" t="s">
        <v>54</v>
      </c>
      <c r="C89" s="86" t="s">
        <v>66</v>
      </c>
      <c r="D89" s="94">
        <v>100</v>
      </c>
      <c r="E89" s="95">
        <v>503.3</v>
      </c>
    </row>
    <row r="90" spans="2:7" s="28" customFormat="1" x14ac:dyDescent="0.3">
      <c r="B90" s="86" t="s">
        <v>54</v>
      </c>
      <c r="C90" s="86" t="s">
        <v>67</v>
      </c>
      <c r="D90" s="94">
        <v>137</v>
      </c>
      <c r="E90" s="95">
        <v>540.5</v>
      </c>
    </row>
    <row r="91" spans="2:7" s="28" customFormat="1" x14ac:dyDescent="0.3">
      <c r="B91" s="86" t="s">
        <v>54</v>
      </c>
      <c r="C91" s="86" t="s">
        <v>68</v>
      </c>
      <c r="D91" s="94" t="s">
        <v>29</v>
      </c>
      <c r="E91" s="95" t="s">
        <v>29</v>
      </c>
    </row>
    <row r="92" spans="2:7" s="28" customFormat="1" x14ac:dyDescent="0.3">
      <c r="B92" s="86" t="s">
        <v>54</v>
      </c>
      <c r="C92" s="86">
        <v>15590</v>
      </c>
      <c r="D92" s="94" t="s">
        <v>29</v>
      </c>
      <c r="E92" s="95" t="s">
        <v>29</v>
      </c>
    </row>
    <row r="93" spans="2:7" s="28" customFormat="1" x14ac:dyDescent="0.3">
      <c r="B93" s="86" t="s">
        <v>54</v>
      </c>
      <c r="C93" s="86">
        <v>15591</v>
      </c>
      <c r="D93" s="94" t="s">
        <v>29</v>
      </c>
      <c r="E93" s="95" t="s">
        <v>29</v>
      </c>
    </row>
    <row r="94" spans="2:7" s="28" customFormat="1" x14ac:dyDescent="0.3">
      <c r="B94" s="86" t="s">
        <v>54</v>
      </c>
      <c r="C94" s="86">
        <v>15592</v>
      </c>
      <c r="D94" s="94" t="s">
        <v>29</v>
      </c>
      <c r="E94" s="95" t="s">
        <v>29</v>
      </c>
    </row>
    <row r="95" spans="2:7" s="28" customFormat="1" x14ac:dyDescent="0.3">
      <c r="B95" s="86" t="s">
        <v>54</v>
      </c>
      <c r="C95" s="86" t="s">
        <v>69</v>
      </c>
      <c r="D95" s="94" t="s">
        <v>29</v>
      </c>
      <c r="E95" s="95" t="s">
        <v>29</v>
      </c>
    </row>
    <row r="96" spans="2:7" s="28" customFormat="1" x14ac:dyDescent="0.3">
      <c r="B96" s="86" t="s">
        <v>54</v>
      </c>
      <c r="C96" s="86" t="s">
        <v>70</v>
      </c>
      <c r="D96" s="94">
        <v>6</v>
      </c>
      <c r="E96" s="95">
        <v>625</v>
      </c>
    </row>
    <row r="97" spans="2:7" s="28" customFormat="1" x14ac:dyDescent="0.3">
      <c r="B97" s="86" t="s">
        <v>54</v>
      </c>
      <c r="C97" s="86" t="s">
        <v>71</v>
      </c>
      <c r="D97" s="96" t="s">
        <v>29</v>
      </c>
      <c r="E97" s="96" t="s">
        <v>29</v>
      </c>
    </row>
    <row r="98" spans="2:7" s="28" customFormat="1" x14ac:dyDescent="0.3">
      <c r="B98" s="92"/>
      <c r="C98" s="92"/>
      <c r="D98" s="92"/>
      <c r="E98" s="93"/>
      <c r="G98" s="43"/>
    </row>
    <row r="99" spans="2:7" s="28" customFormat="1" x14ac:dyDescent="0.3">
      <c r="B99" s="27" t="s">
        <v>193</v>
      </c>
      <c r="C99" s="92"/>
      <c r="D99" s="92"/>
      <c r="E99" s="93"/>
      <c r="G99" s="43"/>
    </row>
    <row r="100" spans="2:7" s="28" customFormat="1" x14ac:dyDescent="0.3">
      <c r="B100" s="92"/>
      <c r="C100" s="92"/>
      <c r="D100" s="92"/>
      <c r="E100" s="93"/>
      <c r="G100" s="43"/>
    </row>
    <row r="101" spans="2:7" s="28" customFormat="1" x14ac:dyDescent="0.3">
      <c r="B101" s="85" t="s">
        <v>207</v>
      </c>
      <c r="C101" s="92"/>
      <c r="D101" s="92"/>
      <c r="E101" s="93"/>
      <c r="G101" s="43"/>
    </row>
    <row r="102" spans="2:7" s="28" customFormat="1" x14ac:dyDescent="0.3">
      <c r="B102" s="92"/>
      <c r="C102" s="92"/>
      <c r="D102" s="75"/>
      <c r="E102" s="75"/>
      <c r="G102" s="43"/>
    </row>
    <row r="103" spans="2:7" s="28" customFormat="1" ht="28.8" x14ac:dyDescent="0.3">
      <c r="B103" s="5" t="s">
        <v>52</v>
      </c>
      <c r="C103" s="5" t="s">
        <v>60</v>
      </c>
      <c r="D103" s="33" t="s">
        <v>200</v>
      </c>
      <c r="E103" s="33" t="s">
        <v>201</v>
      </c>
    </row>
    <row r="104" spans="2:7" s="28" customFormat="1" x14ac:dyDescent="0.3">
      <c r="B104" s="86" t="s">
        <v>55</v>
      </c>
      <c r="C104" s="86" t="s">
        <v>72</v>
      </c>
      <c r="D104" s="97">
        <v>173</v>
      </c>
      <c r="E104" s="90">
        <v>576.4</v>
      </c>
    </row>
    <row r="105" spans="2:7" s="28" customFormat="1" x14ac:dyDescent="0.3">
      <c r="B105" s="86" t="s">
        <v>55</v>
      </c>
      <c r="C105" s="86" t="s">
        <v>73</v>
      </c>
      <c r="D105" s="91">
        <v>888</v>
      </c>
      <c r="E105" s="90">
        <v>574.29999999999995</v>
      </c>
    </row>
    <row r="106" spans="2:7" s="28" customFormat="1" x14ac:dyDescent="0.3">
      <c r="B106" s="86" t="s">
        <v>55</v>
      </c>
      <c r="C106" s="86" t="s">
        <v>74</v>
      </c>
      <c r="D106" s="91">
        <v>506</v>
      </c>
      <c r="E106" s="90">
        <v>496.9</v>
      </c>
    </row>
    <row r="107" spans="2:7" s="28" customFormat="1" x14ac:dyDescent="0.3">
      <c r="B107" s="86" t="s">
        <v>55</v>
      </c>
      <c r="C107" s="86" t="s">
        <v>75</v>
      </c>
      <c r="D107" s="91">
        <v>408</v>
      </c>
      <c r="E107" s="90">
        <v>502.8</v>
      </c>
    </row>
    <row r="108" spans="2:7" s="28" customFormat="1" x14ac:dyDescent="0.3">
      <c r="B108" s="86" t="s">
        <v>55</v>
      </c>
      <c r="C108" s="86" t="s">
        <v>76</v>
      </c>
      <c r="D108" s="91" t="s">
        <v>29</v>
      </c>
      <c r="E108" s="98" t="s">
        <v>29</v>
      </c>
    </row>
    <row r="109" spans="2:7" s="28" customFormat="1" x14ac:dyDescent="0.3">
      <c r="B109" s="86" t="s">
        <v>55</v>
      </c>
      <c r="C109" s="86" t="s">
        <v>77</v>
      </c>
      <c r="D109" s="91" t="s">
        <v>29</v>
      </c>
      <c r="E109" s="98" t="s">
        <v>29</v>
      </c>
    </row>
    <row r="110" spans="2:7" s="28" customFormat="1" x14ac:dyDescent="0.3">
      <c r="B110" s="86" t="s">
        <v>55</v>
      </c>
      <c r="C110" s="86" t="s">
        <v>78</v>
      </c>
      <c r="D110" s="91" t="s">
        <v>29</v>
      </c>
      <c r="E110" s="98" t="s">
        <v>29</v>
      </c>
    </row>
    <row r="111" spans="2:7" s="28" customFormat="1" x14ac:dyDescent="0.3">
      <c r="B111" s="86" t="s">
        <v>55</v>
      </c>
      <c r="C111" s="86" t="s">
        <v>79</v>
      </c>
      <c r="D111" s="91" t="s">
        <v>29</v>
      </c>
      <c r="E111" s="98" t="s">
        <v>29</v>
      </c>
    </row>
    <row r="112" spans="2:7" s="28" customFormat="1" x14ac:dyDescent="0.3">
      <c r="B112" s="86" t="s">
        <v>55</v>
      </c>
      <c r="C112" s="86" t="s">
        <v>80</v>
      </c>
      <c r="D112" s="91" t="s">
        <v>29</v>
      </c>
      <c r="E112" s="98" t="s">
        <v>29</v>
      </c>
    </row>
    <row r="113" spans="2:5" s="28" customFormat="1" x14ac:dyDescent="0.3">
      <c r="B113" s="86" t="s">
        <v>55</v>
      </c>
      <c r="C113" s="86" t="s">
        <v>81</v>
      </c>
      <c r="D113" s="91" t="s">
        <v>29</v>
      </c>
      <c r="E113" s="98" t="s">
        <v>29</v>
      </c>
    </row>
    <row r="114" spans="2:5" s="28" customFormat="1" x14ac:dyDescent="0.3">
      <c r="B114" s="86" t="s">
        <v>55</v>
      </c>
      <c r="C114" s="86" t="s">
        <v>82</v>
      </c>
      <c r="D114" s="91" t="s">
        <v>29</v>
      </c>
      <c r="E114" s="98" t="s">
        <v>29</v>
      </c>
    </row>
    <row r="115" spans="2:5" s="28" customFormat="1" x14ac:dyDescent="0.3">
      <c r="B115" s="86" t="s">
        <v>55</v>
      </c>
      <c r="C115" s="86" t="s">
        <v>83</v>
      </c>
      <c r="D115" s="91" t="s">
        <v>29</v>
      </c>
      <c r="E115" s="98" t="s">
        <v>29</v>
      </c>
    </row>
    <row r="116" spans="2:5" s="28" customFormat="1" x14ac:dyDescent="0.3">
      <c r="B116" s="86" t="s">
        <v>55</v>
      </c>
      <c r="C116" s="86" t="s">
        <v>84</v>
      </c>
      <c r="D116" s="91" t="s">
        <v>29</v>
      </c>
      <c r="E116" s="98" t="s">
        <v>29</v>
      </c>
    </row>
    <row r="117" spans="2:5" s="28" customFormat="1" x14ac:dyDescent="0.3">
      <c r="B117" s="86" t="s">
        <v>55</v>
      </c>
      <c r="C117" s="86" t="s">
        <v>85</v>
      </c>
      <c r="D117" s="91" t="s">
        <v>29</v>
      </c>
      <c r="E117" s="98" t="s">
        <v>29</v>
      </c>
    </row>
    <row r="118" spans="2:5" s="28" customFormat="1" x14ac:dyDescent="0.3">
      <c r="B118" s="86" t="s">
        <v>55</v>
      </c>
      <c r="C118" s="86" t="s">
        <v>86</v>
      </c>
      <c r="D118" s="91" t="s">
        <v>29</v>
      </c>
      <c r="E118" s="98" t="s">
        <v>29</v>
      </c>
    </row>
    <row r="119" spans="2:5" s="28" customFormat="1" x14ac:dyDescent="0.3">
      <c r="B119" s="86" t="s">
        <v>55</v>
      </c>
      <c r="C119" s="86" t="s">
        <v>87</v>
      </c>
      <c r="D119" s="91" t="s">
        <v>29</v>
      </c>
      <c r="E119" s="98" t="s">
        <v>29</v>
      </c>
    </row>
    <row r="120" spans="2:5" s="28" customFormat="1" x14ac:dyDescent="0.3">
      <c r="B120" s="86" t="s">
        <v>55</v>
      </c>
      <c r="C120" s="86" t="s">
        <v>88</v>
      </c>
      <c r="D120" s="91" t="s">
        <v>29</v>
      </c>
      <c r="E120" s="98" t="s">
        <v>29</v>
      </c>
    </row>
    <row r="121" spans="2:5" s="28" customFormat="1" x14ac:dyDescent="0.3">
      <c r="B121" s="86" t="s">
        <v>55</v>
      </c>
      <c r="C121" s="86">
        <v>27297</v>
      </c>
      <c r="D121" s="91" t="s">
        <v>29</v>
      </c>
      <c r="E121" s="98" t="s">
        <v>29</v>
      </c>
    </row>
    <row r="122" spans="2:5" s="28" customFormat="1" x14ac:dyDescent="0.3">
      <c r="B122" s="86" t="s">
        <v>55</v>
      </c>
      <c r="C122" s="86" t="s">
        <v>89</v>
      </c>
      <c r="D122" s="91" t="s">
        <v>29</v>
      </c>
      <c r="E122" s="98" t="s">
        <v>29</v>
      </c>
    </row>
    <row r="123" spans="2:5" s="28" customFormat="1" x14ac:dyDescent="0.3">
      <c r="B123" s="86" t="s">
        <v>55</v>
      </c>
      <c r="C123" s="86" t="s">
        <v>90</v>
      </c>
      <c r="D123" s="91" t="s">
        <v>29</v>
      </c>
      <c r="E123" s="98" t="s">
        <v>29</v>
      </c>
    </row>
    <row r="124" spans="2:5" s="28" customFormat="1" x14ac:dyDescent="0.3">
      <c r="B124" s="86" t="s">
        <v>55</v>
      </c>
      <c r="C124" s="86" t="s">
        <v>91</v>
      </c>
      <c r="D124" s="91" t="s">
        <v>29</v>
      </c>
      <c r="E124" s="98" t="s">
        <v>29</v>
      </c>
    </row>
    <row r="125" spans="2:5" s="28" customFormat="1" x14ac:dyDescent="0.3">
      <c r="B125" s="86" t="s">
        <v>55</v>
      </c>
      <c r="C125" s="86" t="s">
        <v>92</v>
      </c>
      <c r="D125" s="91" t="s">
        <v>29</v>
      </c>
      <c r="E125" s="98" t="s">
        <v>29</v>
      </c>
    </row>
    <row r="126" spans="2:5" s="28" customFormat="1" x14ac:dyDescent="0.3">
      <c r="B126" s="86" t="s">
        <v>55</v>
      </c>
      <c r="C126" s="86" t="s">
        <v>93</v>
      </c>
      <c r="D126" s="91" t="s">
        <v>29</v>
      </c>
      <c r="E126" s="98" t="s">
        <v>29</v>
      </c>
    </row>
    <row r="127" spans="2:5" s="28" customFormat="1" x14ac:dyDescent="0.3">
      <c r="B127" s="86" t="s">
        <v>55</v>
      </c>
      <c r="C127" s="86" t="s">
        <v>94</v>
      </c>
      <c r="D127" s="91" t="s">
        <v>29</v>
      </c>
      <c r="E127" s="98" t="s">
        <v>29</v>
      </c>
    </row>
    <row r="128" spans="2:5" s="28" customFormat="1" x14ac:dyDescent="0.3">
      <c r="B128" s="86" t="s">
        <v>55</v>
      </c>
      <c r="C128" s="86" t="s">
        <v>95</v>
      </c>
      <c r="D128" s="91" t="s">
        <v>29</v>
      </c>
      <c r="E128" s="98" t="s">
        <v>29</v>
      </c>
    </row>
    <row r="129" spans="2:5" s="28" customFormat="1" x14ac:dyDescent="0.3">
      <c r="B129" s="86" t="s">
        <v>55</v>
      </c>
      <c r="C129" s="86" t="s">
        <v>96</v>
      </c>
      <c r="D129" s="91" t="s">
        <v>29</v>
      </c>
      <c r="E129" s="98" t="s">
        <v>29</v>
      </c>
    </row>
    <row r="130" spans="2:5" s="28" customFormat="1" x14ac:dyDescent="0.3">
      <c r="B130" s="86" t="s">
        <v>55</v>
      </c>
      <c r="C130" s="86" t="s">
        <v>97</v>
      </c>
      <c r="D130" s="91" t="s">
        <v>29</v>
      </c>
      <c r="E130" s="98" t="s">
        <v>29</v>
      </c>
    </row>
    <row r="131" spans="2:5" s="28" customFormat="1" x14ac:dyDescent="0.3">
      <c r="B131" s="86" t="s">
        <v>55</v>
      </c>
      <c r="C131" s="86" t="s">
        <v>98</v>
      </c>
      <c r="D131" s="91" t="s">
        <v>29</v>
      </c>
      <c r="E131" s="98" t="s">
        <v>29</v>
      </c>
    </row>
    <row r="132" spans="2:5" s="28" customFormat="1" x14ac:dyDescent="0.3">
      <c r="B132" s="86" t="s">
        <v>55</v>
      </c>
      <c r="C132" s="86" t="s">
        <v>99</v>
      </c>
      <c r="D132" s="91" t="s">
        <v>29</v>
      </c>
      <c r="E132" s="98" t="s">
        <v>29</v>
      </c>
    </row>
    <row r="133" spans="2:5" s="28" customFormat="1" x14ac:dyDescent="0.3">
      <c r="B133" s="92"/>
      <c r="C133" s="92"/>
      <c r="D133" s="92"/>
      <c r="E133" s="93"/>
    </row>
    <row r="134" spans="2:5" s="28" customFormat="1" x14ac:dyDescent="0.3">
      <c r="B134" s="27" t="s">
        <v>193</v>
      </c>
      <c r="C134" s="92"/>
      <c r="D134" s="92"/>
      <c r="E134" s="93"/>
    </row>
    <row r="135" spans="2:5" s="28" customFormat="1" x14ac:dyDescent="0.3">
      <c r="B135" s="92"/>
      <c r="C135" s="92"/>
      <c r="D135" s="92"/>
      <c r="E135" s="93"/>
    </row>
    <row r="136" spans="2:5" s="28" customFormat="1" x14ac:dyDescent="0.3">
      <c r="B136" s="85" t="s">
        <v>208</v>
      </c>
      <c r="C136" s="92"/>
      <c r="D136" s="92"/>
      <c r="E136" s="93"/>
    </row>
    <row r="137" spans="2:5" s="28" customFormat="1" x14ac:dyDescent="0.3">
      <c r="B137" s="92"/>
      <c r="C137" s="92"/>
      <c r="D137" s="75"/>
      <c r="E137" s="75"/>
    </row>
    <row r="138" spans="2:5" s="28" customFormat="1" ht="28.8" x14ac:dyDescent="0.3">
      <c r="B138" s="5" t="s">
        <v>52</v>
      </c>
      <c r="C138" s="5" t="s">
        <v>60</v>
      </c>
      <c r="D138" s="33" t="s">
        <v>200</v>
      </c>
      <c r="E138" s="33" t="s">
        <v>201</v>
      </c>
    </row>
    <row r="139" spans="2:5" s="28" customFormat="1" x14ac:dyDescent="0.3">
      <c r="B139" s="86" t="s">
        <v>56</v>
      </c>
      <c r="C139" s="86" t="s">
        <v>100</v>
      </c>
      <c r="D139" s="97">
        <v>351</v>
      </c>
      <c r="E139" s="89">
        <v>500.71603988603982</v>
      </c>
    </row>
    <row r="140" spans="2:5" s="28" customFormat="1" x14ac:dyDescent="0.3">
      <c r="B140" s="86" t="s">
        <v>56</v>
      </c>
      <c r="C140" s="86" t="s">
        <v>101</v>
      </c>
      <c r="D140" s="91">
        <v>391</v>
      </c>
      <c r="E140" s="90">
        <v>521.95396419437338</v>
      </c>
    </row>
    <row r="141" spans="2:5" s="28" customFormat="1" x14ac:dyDescent="0.3">
      <c r="B141" s="86" t="s">
        <v>56</v>
      </c>
      <c r="C141" s="86" t="s">
        <v>102</v>
      </c>
      <c r="D141" s="91">
        <v>282</v>
      </c>
      <c r="E141" s="90">
        <v>606.54429078014186</v>
      </c>
    </row>
    <row r="142" spans="2:5" s="28" customFormat="1" x14ac:dyDescent="0.3">
      <c r="B142" s="86" t="s">
        <v>56</v>
      </c>
      <c r="C142" s="86" t="s">
        <v>103</v>
      </c>
      <c r="D142" s="91">
        <v>457</v>
      </c>
      <c r="E142" s="90">
        <v>575.36463894967176</v>
      </c>
    </row>
    <row r="143" spans="2:5" s="28" customFormat="1" x14ac:dyDescent="0.3">
      <c r="B143" s="86" t="s">
        <v>56</v>
      </c>
      <c r="C143" s="86" t="s">
        <v>104</v>
      </c>
      <c r="D143" s="91">
        <v>623</v>
      </c>
      <c r="E143" s="90">
        <v>520.71942215088279</v>
      </c>
    </row>
    <row r="144" spans="2:5" s="28" customFormat="1" x14ac:dyDescent="0.3">
      <c r="B144" s="86" t="s">
        <v>56</v>
      </c>
      <c r="C144" s="86" t="s">
        <v>105</v>
      </c>
      <c r="D144" s="91" t="s">
        <v>29</v>
      </c>
      <c r="E144" s="90" t="s">
        <v>29</v>
      </c>
    </row>
    <row r="145" spans="2:5" s="28" customFormat="1" x14ac:dyDescent="0.3">
      <c r="B145" s="86" t="s">
        <v>56</v>
      </c>
      <c r="C145" s="86" t="s">
        <v>106</v>
      </c>
      <c r="D145" s="91" t="s">
        <v>29</v>
      </c>
      <c r="E145" s="90" t="s">
        <v>29</v>
      </c>
    </row>
    <row r="146" spans="2:5" s="28" customFormat="1" x14ac:dyDescent="0.3">
      <c r="B146" s="86" t="s">
        <v>56</v>
      </c>
      <c r="C146" s="86" t="s">
        <v>107</v>
      </c>
      <c r="D146" s="91" t="s">
        <v>29</v>
      </c>
      <c r="E146" s="90" t="s">
        <v>29</v>
      </c>
    </row>
    <row r="147" spans="2:5" s="28" customFormat="1" x14ac:dyDescent="0.3">
      <c r="B147" s="86" t="s">
        <v>56</v>
      </c>
      <c r="C147" s="86" t="s">
        <v>108</v>
      </c>
      <c r="D147" s="91">
        <v>8</v>
      </c>
      <c r="E147" s="90">
        <v>425</v>
      </c>
    </row>
    <row r="148" spans="2:5" s="28" customFormat="1" x14ac:dyDescent="0.3">
      <c r="B148" s="86" t="s">
        <v>56</v>
      </c>
      <c r="C148" s="86" t="s">
        <v>109</v>
      </c>
      <c r="D148" s="91" t="s">
        <v>29</v>
      </c>
      <c r="E148" s="98" t="s">
        <v>29</v>
      </c>
    </row>
    <row r="149" spans="2:5" s="28" customFormat="1" x14ac:dyDescent="0.3">
      <c r="B149" s="86" t="s">
        <v>56</v>
      </c>
      <c r="C149" s="86" t="s">
        <v>110</v>
      </c>
      <c r="D149" s="91" t="s">
        <v>29</v>
      </c>
      <c r="E149" s="98" t="s">
        <v>29</v>
      </c>
    </row>
    <row r="150" spans="2:5" s="28" customFormat="1" x14ac:dyDescent="0.3">
      <c r="B150" s="86" t="s">
        <v>56</v>
      </c>
      <c r="C150" s="86" t="s">
        <v>111</v>
      </c>
      <c r="D150" s="91" t="s">
        <v>29</v>
      </c>
      <c r="E150" s="98" t="s">
        <v>29</v>
      </c>
    </row>
    <row r="151" spans="2:5" s="28" customFormat="1" x14ac:dyDescent="0.3">
      <c r="B151" s="86" t="s">
        <v>56</v>
      </c>
      <c r="C151" s="86" t="s">
        <v>112</v>
      </c>
      <c r="D151" s="91" t="s">
        <v>29</v>
      </c>
      <c r="E151" s="98" t="s">
        <v>29</v>
      </c>
    </row>
    <row r="152" spans="2:5" s="28" customFormat="1" x14ac:dyDescent="0.3">
      <c r="B152" s="92"/>
      <c r="C152" s="92"/>
      <c r="D152" s="92"/>
      <c r="E152" s="93"/>
    </row>
    <row r="153" spans="2:5" s="28" customFormat="1" x14ac:dyDescent="0.3">
      <c r="B153" s="27" t="s">
        <v>193</v>
      </c>
      <c r="C153" s="92"/>
      <c r="D153" s="92"/>
      <c r="E153" s="93"/>
    </row>
    <row r="154" spans="2:5" s="28" customFormat="1" x14ac:dyDescent="0.3">
      <c r="B154" s="92"/>
      <c r="C154" s="92"/>
      <c r="D154" s="92"/>
      <c r="E154" s="93"/>
    </row>
    <row r="155" spans="2:5" s="28" customFormat="1" x14ac:dyDescent="0.3">
      <c r="B155" s="85" t="s">
        <v>209</v>
      </c>
      <c r="C155" s="92"/>
      <c r="D155" s="92"/>
      <c r="E155" s="93"/>
    </row>
    <row r="156" spans="2:5" s="28" customFormat="1" x14ac:dyDescent="0.3">
      <c r="B156" s="92"/>
      <c r="C156" s="92"/>
      <c r="D156" s="75"/>
      <c r="E156" s="75"/>
    </row>
    <row r="157" spans="2:5" s="28" customFormat="1" ht="28.8" x14ac:dyDescent="0.3">
      <c r="B157" s="5" t="s">
        <v>52</v>
      </c>
      <c r="C157" s="5" t="s">
        <v>60</v>
      </c>
      <c r="D157" s="33" t="s">
        <v>200</v>
      </c>
      <c r="E157" s="33" t="s">
        <v>201</v>
      </c>
    </row>
    <row r="158" spans="2:5" s="28" customFormat="1" x14ac:dyDescent="0.3">
      <c r="B158" s="86" t="s">
        <v>57</v>
      </c>
      <c r="C158" s="86" t="s">
        <v>113</v>
      </c>
      <c r="D158" s="97">
        <v>241</v>
      </c>
      <c r="E158" s="89">
        <v>702.9</v>
      </c>
    </row>
    <row r="159" spans="2:5" s="28" customFormat="1" x14ac:dyDescent="0.3">
      <c r="B159" s="86" t="s">
        <v>57</v>
      </c>
      <c r="C159" s="86" t="s">
        <v>114</v>
      </c>
      <c r="D159" s="91">
        <v>319</v>
      </c>
      <c r="E159" s="90">
        <v>659.8</v>
      </c>
    </row>
    <row r="160" spans="2:5" s="28" customFormat="1" x14ac:dyDescent="0.3">
      <c r="B160" s="86" t="s">
        <v>57</v>
      </c>
      <c r="C160" s="86" t="s">
        <v>115</v>
      </c>
      <c r="D160" s="91">
        <v>346</v>
      </c>
      <c r="E160" s="90">
        <v>646.5</v>
      </c>
    </row>
    <row r="161" spans="2:5" s="28" customFormat="1" x14ac:dyDescent="0.3">
      <c r="B161" s="86" t="s">
        <v>57</v>
      </c>
      <c r="C161" s="86" t="s">
        <v>116</v>
      </c>
      <c r="D161" s="91">
        <v>243</v>
      </c>
      <c r="E161" s="90">
        <v>635.5</v>
      </c>
    </row>
    <row r="162" spans="2:5" s="28" customFormat="1" x14ac:dyDescent="0.3">
      <c r="B162" s="86" t="s">
        <v>57</v>
      </c>
      <c r="C162" s="86" t="s">
        <v>117</v>
      </c>
      <c r="D162" s="91">
        <v>74</v>
      </c>
      <c r="E162" s="90">
        <v>548.1</v>
      </c>
    </row>
    <row r="163" spans="2:5" s="28" customFormat="1" x14ac:dyDescent="0.3">
      <c r="B163" s="86" t="s">
        <v>57</v>
      </c>
      <c r="C163" s="86" t="s">
        <v>118</v>
      </c>
      <c r="D163" s="91" t="s">
        <v>29</v>
      </c>
      <c r="E163" s="90" t="s">
        <v>29</v>
      </c>
    </row>
    <row r="164" spans="2:5" s="28" customFormat="1" x14ac:dyDescent="0.3">
      <c r="B164" s="86" t="s">
        <v>57</v>
      </c>
      <c r="C164" s="86" t="s">
        <v>119</v>
      </c>
      <c r="D164" s="91">
        <v>6</v>
      </c>
      <c r="E164" s="90">
        <v>548.29999999999995</v>
      </c>
    </row>
    <row r="165" spans="2:5" s="28" customFormat="1" x14ac:dyDescent="0.3">
      <c r="B165" s="86" t="s">
        <v>57</v>
      </c>
      <c r="C165" s="86" t="s">
        <v>120</v>
      </c>
      <c r="D165" s="91" t="s">
        <v>29</v>
      </c>
      <c r="E165" s="90" t="s">
        <v>29</v>
      </c>
    </row>
    <row r="166" spans="2:5" s="28" customFormat="1" x14ac:dyDescent="0.3">
      <c r="B166" s="86" t="s">
        <v>57</v>
      </c>
      <c r="C166" s="86" t="s">
        <v>121</v>
      </c>
      <c r="D166" s="91" t="s">
        <v>29</v>
      </c>
      <c r="E166" s="90" t="s">
        <v>29</v>
      </c>
    </row>
    <row r="167" spans="2:5" s="28" customFormat="1" x14ac:dyDescent="0.3">
      <c r="B167" s="86" t="s">
        <v>57</v>
      </c>
      <c r="C167" s="86" t="s">
        <v>122</v>
      </c>
      <c r="D167" s="91" t="s">
        <v>29</v>
      </c>
      <c r="E167" s="90" t="s">
        <v>29</v>
      </c>
    </row>
    <row r="168" spans="2:5" s="28" customFormat="1" x14ac:dyDescent="0.3">
      <c r="B168" s="86" t="s">
        <v>57</v>
      </c>
      <c r="C168" s="86" t="s">
        <v>123</v>
      </c>
      <c r="D168" s="91">
        <v>7</v>
      </c>
      <c r="E168" s="90">
        <v>525</v>
      </c>
    </row>
    <row r="169" spans="2:5" s="28" customFormat="1" x14ac:dyDescent="0.3">
      <c r="B169" s="86" t="s">
        <v>57</v>
      </c>
      <c r="C169" s="86" t="s">
        <v>124</v>
      </c>
      <c r="D169" s="91" t="s">
        <v>29</v>
      </c>
      <c r="E169" s="90" t="s">
        <v>29</v>
      </c>
    </row>
    <row r="170" spans="2:5" s="28" customFormat="1" x14ac:dyDescent="0.3">
      <c r="B170" s="86" t="s">
        <v>57</v>
      </c>
      <c r="C170" s="86" t="s">
        <v>125</v>
      </c>
      <c r="D170" s="91">
        <v>9</v>
      </c>
      <c r="E170" s="90">
        <v>626.1</v>
      </c>
    </row>
    <row r="171" spans="2:5" s="28" customFormat="1" x14ac:dyDescent="0.3">
      <c r="B171" s="86" t="s">
        <v>57</v>
      </c>
      <c r="C171" s="86" t="s">
        <v>126</v>
      </c>
      <c r="D171" s="91">
        <v>8</v>
      </c>
      <c r="E171" s="90">
        <v>418.8</v>
      </c>
    </row>
    <row r="172" spans="2:5" s="28" customFormat="1" x14ac:dyDescent="0.3">
      <c r="B172" s="86" t="s">
        <v>57</v>
      </c>
      <c r="C172" s="86" t="s">
        <v>127</v>
      </c>
      <c r="D172" s="91">
        <v>7</v>
      </c>
      <c r="E172" s="90">
        <v>321.39999999999998</v>
      </c>
    </row>
    <row r="173" spans="2:5" s="28" customFormat="1" x14ac:dyDescent="0.3">
      <c r="B173" s="86" t="s">
        <v>57</v>
      </c>
      <c r="C173" s="86" t="s">
        <v>128</v>
      </c>
      <c r="D173" s="91" t="s">
        <v>29</v>
      </c>
      <c r="E173" s="90" t="s">
        <v>29</v>
      </c>
    </row>
    <row r="174" spans="2:5" s="28" customFormat="1" x14ac:dyDescent="0.3">
      <c r="B174" s="86" t="s">
        <v>57</v>
      </c>
      <c r="C174" s="86" t="s">
        <v>129</v>
      </c>
      <c r="D174" s="91" t="s">
        <v>29</v>
      </c>
      <c r="E174" s="90" t="s">
        <v>29</v>
      </c>
    </row>
    <row r="175" spans="2:5" s="28" customFormat="1" x14ac:dyDescent="0.3">
      <c r="B175" s="86" t="s">
        <v>57</v>
      </c>
      <c r="C175" s="86" t="s">
        <v>130</v>
      </c>
      <c r="D175" s="91">
        <v>60</v>
      </c>
      <c r="E175" s="90">
        <v>538.9</v>
      </c>
    </row>
    <row r="176" spans="2:5" s="28" customFormat="1" x14ac:dyDescent="0.3">
      <c r="B176" s="86" t="s">
        <v>57</v>
      </c>
      <c r="C176" s="86" t="s">
        <v>131</v>
      </c>
      <c r="D176" s="91">
        <v>9</v>
      </c>
      <c r="E176" s="90">
        <v>505</v>
      </c>
    </row>
    <row r="177" spans="2:5" s="28" customFormat="1" x14ac:dyDescent="0.3">
      <c r="B177" s="86" t="s">
        <v>57</v>
      </c>
      <c r="C177" s="86" t="s">
        <v>132</v>
      </c>
      <c r="D177" s="91">
        <v>7</v>
      </c>
      <c r="E177" s="90">
        <v>351.4</v>
      </c>
    </row>
    <row r="178" spans="2:5" s="28" customFormat="1" x14ac:dyDescent="0.3">
      <c r="B178" s="86" t="s">
        <v>57</v>
      </c>
      <c r="C178" s="86" t="s">
        <v>133</v>
      </c>
      <c r="D178" s="91">
        <v>17</v>
      </c>
      <c r="E178" s="90">
        <v>459.7</v>
      </c>
    </row>
    <row r="179" spans="2:5" s="28" customFormat="1" x14ac:dyDescent="0.3">
      <c r="B179" s="92"/>
      <c r="C179" s="92"/>
      <c r="D179" s="92"/>
      <c r="E179" s="93"/>
    </row>
    <row r="180" spans="2:5" s="28" customFormat="1" x14ac:dyDescent="0.3">
      <c r="B180" s="27" t="s">
        <v>193</v>
      </c>
      <c r="C180" s="92"/>
      <c r="D180" s="92"/>
      <c r="E180" s="93"/>
    </row>
    <row r="181" spans="2:5" s="28" customFormat="1" x14ac:dyDescent="0.3">
      <c r="B181" s="92"/>
      <c r="C181" s="92"/>
      <c r="D181" s="92"/>
      <c r="E181" s="93"/>
    </row>
    <row r="182" spans="2:5" s="28" customFormat="1" x14ac:dyDescent="0.3">
      <c r="B182" s="85" t="s">
        <v>210</v>
      </c>
      <c r="C182" s="92"/>
      <c r="D182" s="92"/>
      <c r="E182" s="93"/>
    </row>
    <row r="183" spans="2:5" s="28" customFormat="1" x14ac:dyDescent="0.3">
      <c r="B183" s="92"/>
      <c r="C183" s="92"/>
      <c r="D183" s="92"/>
      <c r="E183" s="93"/>
    </row>
    <row r="184" spans="2:5" s="28" customFormat="1" ht="28.8" x14ac:dyDescent="0.3">
      <c r="B184" s="5" t="s">
        <v>52</v>
      </c>
      <c r="C184" s="5" t="s">
        <v>60</v>
      </c>
      <c r="D184" s="33" t="s">
        <v>200</v>
      </c>
      <c r="E184" s="33" t="s">
        <v>201</v>
      </c>
    </row>
    <row r="185" spans="2:5" s="28" customFormat="1" x14ac:dyDescent="0.3">
      <c r="B185" s="86" t="s">
        <v>58</v>
      </c>
      <c r="C185" s="86" t="s">
        <v>134</v>
      </c>
      <c r="D185" s="99" t="s">
        <v>29</v>
      </c>
      <c r="E185" s="89" t="s">
        <v>29</v>
      </c>
    </row>
    <row r="186" spans="2:5" s="28" customFormat="1" x14ac:dyDescent="0.3">
      <c r="B186" s="86" t="s">
        <v>58</v>
      </c>
      <c r="C186" s="86" t="s">
        <v>135</v>
      </c>
      <c r="D186" s="100">
        <v>559</v>
      </c>
      <c r="E186" s="90">
        <v>697.7</v>
      </c>
    </row>
    <row r="187" spans="2:5" s="28" customFormat="1" x14ac:dyDescent="0.3">
      <c r="B187" s="86" t="s">
        <v>58</v>
      </c>
      <c r="C187" s="86" t="s">
        <v>136</v>
      </c>
      <c r="D187" s="100">
        <v>420</v>
      </c>
      <c r="E187" s="90">
        <v>665.5</v>
      </c>
    </row>
    <row r="188" spans="2:5" s="28" customFormat="1" x14ac:dyDescent="0.3">
      <c r="B188" s="86" t="s">
        <v>58</v>
      </c>
      <c r="C188" s="86" t="s">
        <v>137</v>
      </c>
      <c r="D188" s="100">
        <v>412</v>
      </c>
      <c r="E188" s="90">
        <v>566.79999999999995</v>
      </c>
    </row>
    <row r="189" spans="2:5" s="28" customFormat="1" x14ac:dyDescent="0.3">
      <c r="B189" s="86" t="s">
        <v>58</v>
      </c>
      <c r="C189" s="86" t="s">
        <v>138</v>
      </c>
      <c r="D189" s="100">
        <v>327</v>
      </c>
      <c r="E189" s="90">
        <v>569</v>
      </c>
    </row>
    <row r="190" spans="2:5" s="28" customFormat="1" x14ac:dyDescent="0.3">
      <c r="B190" s="86" t="s">
        <v>58</v>
      </c>
      <c r="C190" s="86" t="s">
        <v>139</v>
      </c>
      <c r="D190" s="100">
        <v>433</v>
      </c>
      <c r="E190" s="90">
        <v>583.6</v>
      </c>
    </row>
    <row r="191" spans="2:5" s="28" customFormat="1" x14ac:dyDescent="0.3">
      <c r="B191" s="86" t="s">
        <v>58</v>
      </c>
      <c r="C191" s="86" t="s">
        <v>140</v>
      </c>
      <c r="D191" s="100">
        <v>593</v>
      </c>
      <c r="E191" s="90">
        <v>667.4</v>
      </c>
    </row>
    <row r="192" spans="2:5" s="28" customFormat="1" x14ac:dyDescent="0.3">
      <c r="B192" s="86" t="s">
        <v>58</v>
      </c>
      <c r="C192" s="86" t="s">
        <v>141</v>
      </c>
      <c r="D192" s="100">
        <v>207</v>
      </c>
      <c r="E192" s="90">
        <v>610.6</v>
      </c>
    </row>
    <row r="193" spans="2:5" s="28" customFormat="1" x14ac:dyDescent="0.3">
      <c r="B193" s="86" t="s">
        <v>58</v>
      </c>
      <c r="C193" s="86" t="s">
        <v>142</v>
      </c>
      <c r="D193" s="100">
        <v>12</v>
      </c>
      <c r="E193" s="90">
        <v>615</v>
      </c>
    </row>
    <row r="194" spans="2:5" s="28" customFormat="1" x14ac:dyDescent="0.3">
      <c r="B194" s="86" t="s">
        <v>58</v>
      </c>
      <c r="C194" s="86" t="s">
        <v>143</v>
      </c>
      <c r="D194" s="100">
        <v>8</v>
      </c>
      <c r="E194" s="90">
        <v>456.3</v>
      </c>
    </row>
    <row r="195" spans="2:5" s="28" customFormat="1" x14ac:dyDescent="0.3">
      <c r="B195" s="86" t="s">
        <v>58</v>
      </c>
      <c r="C195" s="86" t="s">
        <v>144</v>
      </c>
      <c r="D195" s="100">
        <v>10</v>
      </c>
      <c r="E195" s="90">
        <v>467.5</v>
      </c>
    </row>
    <row r="196" spans="2:5" s="28" customFormat="1" x14ac:dyDescent="0.3">
      <c r="B196" s="86" t="s">
        <v>58</v>
      </c>
      <c r="C196" s="86" t="s">
        <v>145</v>
      </c>
      <c r="D196" s="100">
        <v>6</v>
      </c>
      <c r="E196" s="90">
        <v>938.3</v>
      </c>
    </row>
    <row r="197" spans="2:5" s="28" customFormat="1" x14ac:dyDescent="0.3">
      <c r="B197" s="86" t="s">
        <v>58</v>
      </c>
      <c r="C197" s="86" t="s">
        <v>146</v>
      </c>
      <c r="D197" s="100">
        <v>7</v>
      </c>
      <c r="E197" s="90">
        <v>551.4</v>
      </c>
    </row>
    <row r="198" spans="2:5" s="28" customFormat="1" x14ac:dyDescent="0.3">
      <c r="B198" s="86" t="s">
        <v>58</v>
      </c>
      <c r="C198" s="86" t="s">
        <v>147</v>
      </c>
      <c r="D198" s="100">
        <v>7</v>
      </c>
      <c r="E198" s="90">
        <v>785.7</v>
      </c>
    </row>
    <row r="199" spans="2:5" s="28" customFormat="1" x14ac:dyDescent="0.3">
      <c r="B199" s="86" t="s">
        <v>58</v>
      </c>
      <c r="C199" s="86" t="s">
        <v>148</v>
      </c>
      <c r="D199" s="100">
        <v>6</v>
      </c>
      <c r="E199" s="90">
        <v>965</v>
      </c>
    </row>
    <row r="200" spans="2:5" s="28" customFormat="1" x14ac:dyDescent="0.3">
      <c r="B200" s="86" t="s">
        <v>58</v>
      </c>
      <c r="C200" s="86" t="s">
        <v>149</v>
      </c>
      <c r="D200" s="100">
        <v>13</v>
      </c>
      <c r="E200" s="90">
        <v>603.79999999999995</v>
      </c>
    </row>
    <row r="201" spans="2:5" s="28" customFormat="1" x14ac:dyDescent="0.3">
      <c r="B201" s="86" t="s">
        <v>58</v>
      </c>
      <c r="C201" s="86" t="s">
        <v>150</v>
      </c>
      <c r="D201" s="101">
        <v>11</v>
      </c>
      <c r="E201" s="102">
        <v>518.20000000000005</v>
      </c>
    </row>
    <row r="202" spans="2:5" s="28" customFormat="1" x14ac:dyDescent="0.3">
      <c r="B202" s="92"/>
      <c r="C202" s="92"/>
      <c r="D202" s="92"/>
      <c r="E202" s="93"/>
    </row>
    <row r="203" spans="2:5" s="28" customFormat="1" x14ac:dyDescent="0.3">
      <c r="B203" s="27" t="s">
        <v>193</v>
      </c>
      <c r="C203" s="92"/>
      <c r="D203" s="92"/>
      <c r="E203" s="93"/>
    </row>
    <row r="204" spans="2:5" s="28" customFormat="1" x14ac:dyDescent="0.3">
      <c r="B204" s="92"/>
      <c r="C204" s="92"/>
      <c r="D204" s="92"/>
      <c r="E204" s="93"/>
    </row>
    <row r="205" spans="2:5" s="28" customFormat="1" x14ac:dyDescent="0.3">
      <c r="B205" s="85" t="s">
        <v>211</v>
      </c>
      <c r="C205" s="92"/>
      <c r="D205" s="92"/>
      <c r="E205" s="93"/>
    </row>
    <row r="206" spans="2:5" s="28" customFormat="1" x14ac:dyDescent="0.3">
      <c r="B206" s="92"/>
      <c r="C206" s="92"/>
      <c r="D206" s="92"/>
      <c r="E206" s="93"/>
    </row>
    <row r="207" spans="2:5" s="28" customFormat="1" ht="28.8" x14ac:dyDescent="0.3">
      <c r="B207" s="5" t="s">
        <v>52</v>
      </c>
      <c r="C207" s="5" t="s">
        <v>60</v>
      </c>
      <c r="D207" s="33" t="s">
        <v>200</v>
      </c>
      <c r="E207" s="33" t="s">
        <v>201</v>
      </c>
    </row>
    <row r="208" spans="2:5" s="28" customFormat="1" x14ac:dyDescent="0.3">
      <c r="B208" s="86" t="s">
        <v>59</v>
      </c>
      <c r="C208" s="86" t="s">
        <v>151</v>
      </c>
      <c r="D208" s="99">
        <v>622</v>
      </c>
      <c r="E208" s="89">
        <v>772.5</v>
      </c>
    </row>
    <row r="209" spans="2:5" s="28" customFormat="1" x14ac:dyDescent="0.3">
      <c r="B209" s="86" t="s">
        <v>59</v>
      </c>
      <c r="C209" s="86" t="s">
        <v>152</v>
      </c>
      <c r="D209" s="100">
        <v>495</v>
      </c>
      <c r="E209" s="90">
        <v>644.70000000000005</v>
      </c>
    </row>
    <row r="210" spans="2:5" s="28" customFormat="1" x14ac:dyDescent="0.3">
      <c r="B210" s="86" t="s">
        <v>59</v>
      </c>
      <c r="C210" s="86" t="s">
        <v>153</v>
      </c>
      <c r="D210" s="100">
        <v>494</v>
      </c>
      <c r="E210" s="90">
        <v>726.3</v>
      </c>
    </row>
    <row r="211" spans="2:5" s="28" customFormat="1" x14ac:dyDescent="0.3">
      <c r="B211" s="86" t="s">
        <v>59</v>
      </c>
      <c r="C211" s="86" t="s">
        <v>154</v>
      </c>
      <c r="D211" s="100">
        <v>578</v>
      </c>
      <c r="E211" s="90">
        <v>671.4</v>
      </c>
    </row>
    <row r="212" spans="2:5" s="28" customFormat="1" x14ac:dyDescent="0.3">
      <c r="B212" s="86" t="s">
        <v>59</v>
      </c>
      <c r="C212" s="86" t="s">
        <v>155</v>
      </c>
      <c r="D212" s="100">
        <v>538</v>
      </c>
      <c r="E212" s="90">
        <v>604.79999999999995</v>
      </c>
    </row>
    <row r="213" spans="2:5" s="28" customFormat="1" x14ac:dyDescent="0.3">
      <c r="B213" s="86" t="s">
        <v>59</v>
      </c>
      <c r="C213" s="86" t="s">
        <v>156</v>
      </c>
      <c r="D213" s="100">
        <v>391</v>
      </c>
      <c r="E213" s="90">
        <v>603.70000000000005</v>
      </c>
    </row>
    <row r="214" spans="2:5" s="28" customFormat="1" x14ac:dyDescent="0.3">
      <c r="B214" s="86" t="s">
        <v>59</v>
      </c>
      <c r="C214" s="86" t="s">
        <v>157</v>
      </c>
      <c r="D214" s="100">
        <v>341</v>
      </c>
      <c r="E214" s="90">
        <v>577.4</v>
      </c>
    </row>
    <row r="215" spans="2:5" s="28" customFormat="1" x14ac:dyDescent="0.3">
      <c r="B215" s="86" t="s">
        <v>59</v>
      </c>
      <c r="C215" s="86" t="s">
        <v>158</v>
      </c>
      <c r="D215" s="100">
        <v>263</v>
      </c>
      <c r="E215" s="90">
        <v>692</v>
      </c>
    </row>
    <row r="216" spans="2:5" s="28" customFormat="1" x14ac:dyDescent="0.3">
      <c r="B216" s="86" t="s">
        <v>59</v>
      </c>
      <c r="C216" s="86" t="s">
        <v>159</v>
      </c>
      <c r="D216" s="100">
        <v>246</v>
      </c>
      <c r="E216" s="90">
        <v>650.1</v>
      </c>
    </row>
    <row r="217" spans="2:5" s="28" customFormat="1" x14ac:dyDescent="0.3">
      <c r="B217" s="86" t="s">
        <v>59</v>
      </c>
      <c r="C217" s="86" t="s">
        <v>160</v>
      </c>
      <c r="D217" s="100">
        <v>461</v>
      </c>
      <c r="E217" s="90">
        <v>649.6</v>
      </c>
    </row>
    <row r="218" spans="2:5" s="28" customFormat="1" x14ac:dyDescent="0.3">
      <c r="B218" s="86" t="s">
        <v>59</v>
      </c>
      <c r="C218" s="86" t="s">
        <v>161</v>
      </c>
      <c r="D218" s="100">
        <v>271</v>
      </c>
      <c r="E218" s="90">
        <v>706.5</v>
      </c>
    </row>
    <row r="219" spans="2:5" s="28" customFormat="1" x14ac:dyDescent="0.3">
      <c r="B219" s="86" t="s">
        <v>59</v>
      </c>
      <c r="C219" s="86" t="s">
        <v>162</v>
      </c>
      <c r="D219" s="100">
        <v>88</v>
      </c>
      <c r="E219" s="90">
        <v>775.2</v>
      </c>
    </row>
    <row r="220" spans="2:5" s="28" customFormat="1" x14ac:dyDescent="0.3">
      <c r="B220" s="86" t="s">
        <v>59</v>
      </c>
      <c r="C220" s="86" t="s">
        <v>163</v>
      </c>
      <c r="D220" s="100">
        <v>83</v>
      </c>
      <c r="E220" s="90">
        <v>601.4</v>
      </c>
    </row>
    <row r="221" spans="2:5" s="28" customFormat="1" x14ac:dyDescent="0.3">
      <c r="B221" s="86" t="s">
        <v>59</v>
      </c>
      <c r="C221" s="86" t="s">
        <v>164</v>
      </c>
      <c r="D221" s="100">
        <v>83</v>
      </c>
      <c r="E221" s="90">
        <v>585.5</v>
      </c>
    </row>
    <row r="222" spans="2:5" s="28" customFormat="1" x14ac:dyDescent="0.3">
      <c r="B222" s="86" t="s">
        <v>59</v>
      </c>
      <c r="C222" s="86" t="s">
        <v>165</v>
      </c>
      <c r="D222" s="100">
        <v>54</v>
      </c>
      <c r="E222" s="90">
        <v>552.20000000000005</v>
      </c>
    </row>
    <row r="223" spans="2:5" s="28" customFormat="1" x14ac:dyDescent="0.3">
      <c r="B223" s="86" t="s">
        <v>59</v>
      </c>
      <c r="C223" s="86" t="s">
        <v>166</v>
      </c>
      <c r="D223" s="100">
        <v>25</v>
      </c>
      <c r="E223" s="90">
        <v>524.5</v>
      </c>
    </row>
    <row r="224" spans="2:5" s="28" customFormat="1" x14ac:dyDescent="0.3">
      <c r="B224" s="86" t="s">
        <v>59</v>
      </c>
      <c r="C224" s="86" t="s">
        <v>167</v>
      </c>
      <c r="D224" s="100" t="s">
        <v>29</v>
      </c>
      <c r="E224" s="90" t="s">
        <v>29</v>
      </c>
    </row>
    <row r="225" spans="2:7" s="28" customFormat="1" x14ac:dyDescent="0.3">
      <c r="B225" s="86" t="s">
        <v>59</v>
      </c>
      <c r="C225" s="86" t="s">
        <v>168</v>
      </c>
      <c r="D225" s="100">
        <v>37</v>
      </c>
      <c r="E225" s="90">
        <v>556.29999999999995</v>
      </c>
    </row>
    <row r="226" spans="2:7" s="28" customFormat="1" x14ac:dyDescent="0.3">
      <c r="B226" s="86" t="s">
        <v>59</v>
      </c>
      <c r="C226" s="86" t="s">
        <v>169</v>
      </c>
      <c r="D226" s="100">
        <v>8</v>
      </c>
      <c r="E226" s="90">
        <v>675</v>
      </c>
    </row>
    <row r="227" spans="2:7" s="28" customFormat="1" x14ac:dyDescent="0.3">
      <c r="B227" s="86" t="s">
        <v>59</v>
      </c>
      <c r="C227" s="86" t="s">
        <v>170</v>
      </c>
      <c r="D227" s="100">
        <v>14</v>
      </c>
      <c r="E227" s="90">
        <v>553.9</v>
      </c>
    </row>
    <row r="228" spans="2:7" s="28" customFormat="1" x14ac:dyDescent="0.3">
      <c r="B228" s="86" t="s">
        <v>59</v>
      </c>
      <c r="C228" s="86" t="s">
        <v>171</v>
      </c>
      <c r="D228" s="100">
        <v>17</v>
      </c>
      <c r="E228" s="90">
        <v>619.4</v>
      </c>
    </row>
    <row r="229" spans="2:7" s="28" customFormat="1" x14ac:dyDescent="0.3">
      <c r="B229" s="86" t="s">
        <v>59</v>
      </c>
      <c r="C229" s="86" t="s">
        <v>172</v>
      </c>
      <c r="D229" s="100">
        <v>17</v>
      </c>
      <c r="E229" s="90">
        <v>506.8</v>
      </c>
    </row>
    <row r="230" spans="2:7" s="28" customFormat="1" x14ac:dyDescent="0.3">
      <c r="B230" s="86" t="s">
        <v>59</v>
      </c>
      <c r="C230" s="86" t="s">
        <v>173</v>
      </c>
      <c r="D230" s="100">
        <v>11</v>
      </c>
      <c r="E230" s="90">
        <v>624.1</v>
      </c>
    </row>
    <row r="231" spans="2:7" s="28" customFormat="1" x14ac:dyDescent="0.3">
      <c r="B231" s="86" t="s">
        <v>59</v>
      </c>
      <c r="C231" s="86" t="s">
        <v>174</v>
      </c>
      <c r="D231" s="100">
        <v>12</v>
      </c>
      <c r="E231" s="90">
        <v>560.79999999999995</v>
      </c>
    </row>
    <row r="232" spans="2:7" s="28" customFormat="1" x14ac:dyDescent="0.3">
      <c r="B232" s="86" t="s">
        <v>59</v>
      </c>
      <c r="C232" s="86" t="s">
        <v>175</v>
      </c>
      <c r="D232" s="100">
        <v>9</v>
      </c>
      <c r="E232" s="90">
        <v>694.4</v>
      </c>
    </row>
    <row r="233" spans="2:7" s="28" customFormat="1" x14ac:dyDescent="0.3">
      <c r="B233" s="86" t="s">
        <v>59</v>
      </c>
      <c r="C233" s="86" t="s">
        <v>176</v>
      </c>
      <c r="D233" s="100" t="s">
        <v>29</v>
      </c>
      <c r="E233" s="90" t="s">
        <v>29</v>
      </c>
    </row>
    <row r="234" spans="2:7" s="28" customFormat="1" x14ac:dyDescent="0.3">
      <c r="B234" s="86" t="s">
        <v>59</v>
      </c>
      <c r="C234" s="86" t="s">
        <v>177</v>
      </c>
      <c r="D234" s="100">
        <v>25</v>
      </c>
      <c r="E234" s="103">
        <v>1391.2</v>
      </c>
    </row>
    <row r="235" spans="2:7" s="28" customFormat="1" x14ac:dyDescent="0.3">
      <c r="B235" s="86" t="s">
        <v>59</v>
      </c>
      <c r="C235" s="86" t="s">
        <v>178</v>
      </c>
      <c r="D235" s="101">
        <v>9</v>
      </c>
      <c r="E235" s="104">
        <v>1944.4</v>
      </c>
    </row>
    <row r="236" spans="2:7" x14ac:dyDescent="0.3">
      <c r="F236" s="28"/>
      <c r="G236" s="28"/>
    </row>
    <row r="237" spans="2:7" x14ac:dyDescent="0.3">
      <c r="B237" s="27" t="s">
        <v>193</v>
      </c>
    </row>
  </sheetData>
  <mergeCells count="13">
    <mergeCell ref="K52:L52"/>
    <mergeCell ref="E41:F41"/>
    <mergeCell ref="B52:B53"/>
    <mergeCell ref="B41:B42"/>
    <mergeCell ref="K41:L41"/>
    <mergeCell ref="C41:D41"/>
    <mergeCell ref="B39:J39"/>
    <mergeCell ref="G41:H41"/>
    <mergeCell ref="I41:J41"/>
    <mergeCell ref="C52:D52"/>
    <mergeCell ref="E52:F52"/>
    <mergeCell ref="G52:H52"/>
    <mergeCell ref="I52:J5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zoomScale="85" zoomScaleNormal="85" workbookViewId="0"/>
  </sheetViews>
  <sheetFormatPr baseColWidth="10" defaultColWidth="9.109375" defaultRowHeight="14.4" x14ac:dyDescent="0.3"/>
  <cols>
    <col min="1" max="1" width="5" style="7" customWidth="1"/>
    <col min="2" max="2" width="20.33203125" style="7" customWidth="1"/>
    <col min="3" max="3" width="15.5546875" style="7" customWidth="1"/>
    <col min="4" max="4" width="13.44140625" style="7" bestFit="1" customWidth="1"/>
    <col min="5" max="6" width="15.5546875" style="7" customWidth="1"/>
    <col min="7" max="7" width="15.88671875" style="7" customWidth="1"/>
    <col min="8" max="8" width="15.44140625" style="7" bestFit="1" customWidth="1"/>
    <col min="9" max="9" width="16.33203125" style="7" customWidth="1"/>
    <col min="10" max="10" width="14.6640625" style="7" customWidth="1"/>
    <col min="11" max="11" width="15.44140625" style="7" bestFit="1" customWidth="1"/>
    <col min="12" max="12" width="16" style="7" customWidth="1"/>
    <col min="13" max="13" width="11.5546875" style="7" bestFit="1" customWidth="1"/>
    <col min="14" max="14" width="15.44140625" style="7" bestFit="1" customWidth="1"/>
    <col min="15" max="15" width="11.44140625" style="7" bestFit="1" customWidth="1"/>
    <col min="16" max="16" width="11.5546875" style="7" bestFit="1" customWidth="1"/>
    <col min="17" max="17" width="14.109375" style="7" bestFit="1" customWidth="1"/>
    <col min="18" max="18" width="10.88671875" style="7" bestFit="1" customWidth="1"/>
    <col min="19" max="19" width="11" style="7" bestFit="1" customWidth="1"/>
    <col min="20" max="20" width="14" style="7" bestFit="1" customWidth="1"/>
    <col min="21" max="21" width="14.33203125" style="7" customWidth="1"/>
    <col min="22" max="22" width="12.88671875" style="7" customWidth="1"/>
    <col min="23" max="23" width="18.6640625" style="7" customWidth="1"/>
    <col min="24" max="24" width="18.33203125" style="7" customWidth="1"/>
    <col min="25" max="1026" width="10.6640625" style="7" customWidth="1"/>
    <col min="1027" max="16384" width="9.109375" style="7"/>
  </cols>
  <sheetData>
    <row r="1" spans="1:5" x14ac:dyDescent="0.3">
      <c r="A1" s="6" t="s">
        <v>217</v>
      </c>
      <c r="B1" s="6"/>
      <c r="C1" s="6"/>
      <c r="D1" s="6"/>
    </row>
    <row r="3" spans="1:5" x14ac:dyDescent="0.3">
      <c r="A3" s="8" t="s">
        <v>179</v>
      </c>
    </row>
    <row r="5" spans="1:5" x14ac:dyDescent="0.3">
      <c r="B5" s="8" t="s">
        <v>188</v>
      </c>
    </row>
    <row r="7" spans="1:5" ht="28.8" x14ac:dyDescent="0.3">
      <c r="B7" s="4" t="s">
        <v>199</v>
      </c>
      <c r="C7" s="49" t="s">
        <v>197</v>
      </c>
      <c r="D7" s="49" t="s">
        <v>10</v>
      </c>
      <c r="E7" s="49" t="s">
        <v>14</v>
      </c>
    </row>
    <row r="8" spans="1:5" x14ac:dyDescent="0.3">
      <c r="B8" s="2" t="s">
        <v>182</v>
      </c>
      <c r="C8" s="2">
        <v>153</v>
      </c>
      <c r="D8" s="57">
        <v>780</v>
      </c>
      <c r="E8" s="39">
        <v>390.19228205128201</v>
      </c>
    </row>
    <row r="9" spans="1:5" x14ac:dyDescent="0.3">
      <c r="B9" s="2" t="s">
        <v>183</v>
      </c>
      <c r="C9" s="2">
        <v>89</v>
      </c>
      <c r="D9" s="57">
        <v>4070</v>
      </c>
      <c r="E9" s="39">
        <v>476.23415233415216</v>
      </c>
    </row>
    <row r="10" spans="1:5" x14ac:dyDescent="0.3">
      <c r="B10" s="2" t="s">
        <v>184</v>
      </c>
      <c r="C10" s="2">
        <v>16</v>
      </c>
      <c r="D10" s="57">
        <v>2806</v>
      </c>
      <c r="E10" s="39">
        <v>552.99676051318602</v>
      </c>
    </row>
    <row r="11" spans="1:5" x14ac:dyDescent="0.3">
      <c r="B11" s="2" t="s">
        <v>185</v>
      </c>
      <c r="C11" s="2">
        <v>7</v>
      </c>
      <c r="D11" s="57">
        <v>9268</v>
      </c>
      <c r="E11" s="39">
        <v>653.40271148036243</v>
      </c>
    </row>
    <row r="13" spans="1:5" x14ac:dyDescent="0.3">
      <c r="B13" s="24" t="s">
        <v>193</v>
      </c>
    </row>
    <row r="15" spans="1:5" x14ac:dyDescent="0.3">
      <c r="B15" s="8" t="s">
        <v>180</v>
      </c>
    </row>
    <row r="17" spans="2:11" ht="28.8" x14ac:dyDescent="0.3">
      <c r="B17" s="4" t="s">
        <v>181</v>
      </c>
      <c r="C17" s="4" t="s">
        <v>196</v>
      </c>
      <c r="D17" s="66" t="s">
        <v>10</v>
      </c>
      <c r="E17" s="49" t="s">
        <v>14</v>
      </c>
    </row>
    <row r="18" spans="2:11" x14ac:dyDescent="0.3">
      <c r="B18" s="2" t="s">
        <v>182</v>
      </c>
      <c r="C18" s="42">
        <v>177</v>
      </c>
      <c r="D18" s="57">
        <v>1616</v>
      </c>
      <c r="E18" s="39">
        <v>378.25947400990094</v>
      </c>
      <c r="F18" s="30"/>
      <c r="G18" s="31"/>
      <c r="H18" s="30"/>
    </row>
    <row r="19" spans="2:11" x14ac:dyDescent="0.3">
      <c r="B19" s="2" t="s">
        <v>183</v>
      </c>
      <c r="C19" s="42">
        <v>89</v>
      </c>
      <c r="D19" s="57">
        <v>8235</v>
      </c>
      <c r="E19" s="39">
        <v>450.45757012750465</v>
      </c>
    </row>
    <row r="20" spans="2:11" x14ac:dyDescent="0.3">
      <c r="B20" s="2" t="s">
        <v>184</v>
      </c>
      <c r="C20" s="42">
        <v>16</v>
      </c>
      <c r="D20" s="57">
        <v>5750</v>
      </c>
      <c r="E20" s="39">
        <v>519.81658782608679</v>
      </c>
    </row>
    <row r="21" spans="2:11" x14ac:dyDescent="0.3">
      <c r="B21" s="2" t="s">
        <v>185</v>
      </c>
      <c r="C21" s="42">
        <v>7</v>
      </c>
      <c r="D21" s="57">
        <v>20777</v>
      </c>
      <c r="E21" s="39">
        <v>617.43120325359769</v>
      </c>
    </row>
    <row r="22" spans="2:11" x14ac:dyDescent="0.3">
      <c r="B22" s="35"/>
    </row>
    <row r="23" spans="2:11" x14ac:dyDescent="0.3">
      <c r="B23" s="24" t="s">
        <v>194</v>
      </c>
    </row>
    <row r="25" spans="2:11" x14ac:dyDescent="0.3">
      <c r="B25" s="8" t="s">
        <v>187</v>
      </c>
    </row>
    <row r="27" spans="2:11" ht="15" customHeight="1" x14ac:dyDescent="0.3">
      <c r="B27" s="129" t="s">
        <v>198</v>
      </c>
      <c r="C27" s="131">
        <v>2023</v>
      </c>
      <c r="D27" s="132"/>
      <c r="E27" s="133"/>
      <c r="F27" s="131">
        <v>2022</v>
      </c>
      <c r="G27" s="132"/>
      <c r="H27" s="133"/>
      <c r="I27" s="131">
        <v>2021</v>
      </c>
      <c r="J27" s="132"/>
      <c r="K27" s="133"/>
    </row>
    <row r="28" spans="2:11" ht="28.8" x14ac:dyDescent="0.3">
      <c r="B28" s="130"/>
      <c r="C28" s="49" t="s">
        <v>197</v>
      </c>
      <c r="D28" s="49" t="s">
        <v>10</v>
      </c>
      <c r="E28" s="49" t="s">
        <v>14</v>
      </c>
      <c r="F28" s="49" t="s">
        <v>197</v>
      </c>
      <c r="G28" s="49" t="s">
        <v>10</v>
      </c>
      <c r="H28" s="49" t="s">
        <v>14</v>
      </c>
      <c r="I28" s="49" t="s">
        <v>197</v>
      </c>
      <c r="J28" s="49" t="s">
        <v>10</v>
      </c>
      <c r="K28" s="49" t="s">
        <v>14</v>
      </c>
    </row>
    <row r="29" spans="2:11" s="35" customFormat="1" x14ac:dyDescent="0.3">
      <c r="B29" s="41" t="s">
        <v>182</v>
      </c>
      <c r="C29" s="111">
        <v>169</v>
      </c>
      <c r="D29" s="57">
        <v>1387</v>
      </c>
      <c r="E29" s="39">
        <v>339.65887527036773</v>
      </c>
      <c r="F29" s="111">
        <v>172</v>
      </c>
      <c r="G29" s="67">
        <v>1362</v>
      </c>
      <c r="H29" s="68">
        <v>336.74514684287811</v>
      </c>
      <c r="I29" s="111">
        <v>167</v>
      </c>
      <c r="J29" s="67">
        <v>1279</v>
      </c>
      <c r="K29" s="68">
        <v>309.88576231430807</v>
      </c>
    </row>
    <row r="30" spans="2:11" s="35" customFormat="1" x14ac:dyDescent="0.3">
      <c r="B30" s="41" t="s">
        <v>183</v>
      </c>
      <c r="C30" s="111">
        <v>89</v>
      </c>
      <c r="D30" s="57">
        <v>8239</v>
      </c>
      <c r="E30" s="39">
        <v>411.98494356111178</v>
      </c>
      <c r="F30" s="111">
        <v>89</v>
      </c>
      <c r="G30" s="67">
        <v>7702</v>
      </c>
      <c r="H30" s="68">
        <v>383.82288886003613</v>
      </c>
      <c r="I30" s="111">
        <v>89</v>
      </c>
      <c r="J30" s="67">
        <v>7329</v>
      </c>
      <c r="K30" s="68">
        <v>367.34173557101923</v>
      </c>
    </row>
    <row r="31" spans="2:11" s="35" customFormat="1" x14ac:dyDescent="0.3">
      <c r="B31" s="41" t="s">
        <v>184</v>
      </c>
      <c r="C31" s="111">
        <v>16</v>
      </c>
      <c r="D31" s="57">
        <v>5817</v>
      </c>
      <c r="E31" s="39">
        <v>485.30076328004111</v>
      </c>
      <c r="F31" s="111">
        <v>16</v>
      </c>
      <c r="G31" s="67">
        <v>5695</v>
      </c>
      <c r="H31" s="68">
        <v>437.66335733099208</v>
      </c>
      <c r="I31" s="111">
        <v>16</v>
      </c>
      <c r="J31" s="67">
        <v>5436</v>
      </c>
      <c r="K31" s="68">
        <v>412.23634657836652</v>
      </c>
    </row>
    <row r="32" spans="2:11" s="35" customFormat="1" x14ac:dyDescent="0.3">
      <c r="B32" s="41" t="s">
        <v>185</v>
      </c>
      <c r="C32" s="111">
        <v>7</v>
      </c>
      <c r="D32" s="57">
        <v>21083</v>
      </c>
      <c r="E32" s="39">
        <v>571.09272257268879</v>
      </c>
      <c r="F32" s="111">
        <v>7</v>
      </c>
      <c r="G32" s="67">
        <v>20849</v>
      </c>
      <c r="H32" s="68">
        <v>528.85475898124662</v>
      </c>
      <c r="I32" s="111">
        <v>7</v>
      </c>
      <c r="J32" s="67">
        <v>20592</v>
      </c>
      <c r="K32" s="68">
        <v>498.83386703574234</v>
      </c>
    </row>
    <row r="33" spans="2:1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" customHeight="1" x14ac:dyDescent="0.3">
      <c r="B34" s="129" t="s">
        <v>198</v>
      </c>
      <c r="C34" s="131">
        <v>2020</v>
      </c>
      <c r="D34" s="132"/>
      <c r="E34" s="133"/>
      <c r="F34" s="131">
        <v>2019</v>
      </c>
      <c r="G34" s="132"/>
      <c r="H34" s="133"/>
      <c r="I34" s="131">
        <v>2018</v>
      </c>
      <c r="J34" s="132"/>
      <c r="K34" s="133"/>
    </row>
    <row r="35" spans="2:11" ht="28.8" x14ac:dyDescent="0.3">
      <c r="B35" s="130"/>
      <c r="C35" s="49" t="s">
        <v>197</v>
      </c>
      <c r="D35" s="49" t="s">
        <v>10</v>
      </c>
      <c r="E35" s="49" t="s">
        <v>14</v>
      </c>
      <c r="F35" s="49" t="s">
        <v>197</v>
      </c>
      <c r="G35" s="49" t="s">
        <v>10</v>
      </c>
      <c r="H35" s="49" t="s">
        <v>14</v>
      </c>
      <c r="I35" s="49" t="s">
        <v>197</v>
      </c>
      <c r="J35" s="49" t="s">
        <v>10</v>
      </c>
      <c r="K35" s="49" t="s">
        <v>14</v>
      </c>
    </row>
    <row r="36" spans="2:11" x14ac:dyDescent="0.3">
      <c r="B36" s="41" t="s">
        <v>182</v>
      </c>
      <c r="C36" s="111">
        <v>163</v>
      </c>
      <c r="D36" s="57">
        <v>1151</v>
      </c>
      <c r="E36" s="39">
        <v>308.31017376194609</v>
      </c>
      <c r="F36" s="111">
        <v>161</v>
      </c>
      <c r="G36" s="57">
        <v>1126</v>
      </c>
      <c r="H36" s="39">
        <v>300.04197158081701</v>
      </c>
      <c r="I36" s="111">
        <v>157</v>
      </c>
      <c r="J36" s="112">
        <v>1015</v>
      </c>
      <c r="K36" s="68">
        <v>293.37575369458131</v>
      </c>
    </row>
    <row r="37" spans="2:11" x14ac:dyDescent="0.3">
      <c r="B37" s="41" t="s">
        <v>183</v>
      </c>
      <c r="C37" s="111">
        <v>89</v>
      </c>
      <c r="D37" s="57">
        <v>6692</v>
      </c>
      <c r="E37" s="39">
        <v>359.71122683801559</v>
      </c>
      <c r="F37" s="111">
        <v>89</v>
      </c>
      <c r="G37" s="57">
        <v>7080</v>
      </c>
      <c r="H37" s="39">
        <v>348.49762853107359</v>
      </c>
      <c r="I37" s="111">
        <v>89</v>
      </c>
      <c r="J37" s="112">
        <v>6760</v>
      </c>
      <c r="K37" s="68">
        <v>331.88601331360951</v>
      </c>
    </row>
    <row r="38" spans="2:11" x14ac:dyDescent="0.3">
      <c r="B38" s="41" t="s">
        <v>184</v>
      </c>
      <c r="C38" s="111">
        <v>16</v>
      </c>
      <c r="D38" s="57">
        <v>4967</v>
      </c>
      <c r="E38" s="39">
        <v>403.62405677471315</v>
      </c>
      <c r="F38" s="111">
        <v>16</v>
      </c>
      <c r="G38" s="57">
        <v>5236</v>
      </c>
      <c r="H38" s="39">
        <v>390.83000763941953</v>
      </c>
      <c r="I38" s="111">
        <v>16</v>
      </c>
      <c r="J38" s="112">
        <v>5333</v>
      </c>
      <c r="K38" s="68">
        <v>373.00684417776125</v>
      </c>
    </row>
    <row r="39" spans="2:11" x14ac:dyDescent="0.3">
      <c r="B39" s="41" t="s">
        <v>185</v>
      </c>
      <c r="C39" s="111">
        <v>7</v>
      </c>
      <c r="D39" s="57">
        <v>18024</v>
      </c>
      <c r="E39" s="39">
        <v>485.85248834886841</v>
      </c>
      <c r="F39" s="111">
        <v>7</v>
      </c>
      <c r="G39" s="57">
        <v>19672</v>
      </c>
      <c r="H39" s="39">
        <v>463.50468228954878</v>
      </c>
      <c r="I39" s="111">
        <v>7</v>
      </c>
      <c r="J39" s="112">
        <v>18837</v>
      </c>
      <c r="K39" s="68">
        <v>442.36482295482364</v>
      </c>
    </row>
    <row r="40" spans="2:11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2:11" ht="15" customHeight="1" x14ac:dyDescent="0.3">
      <c r="B41" s="129" t="s">
        <v>198</v>
      </c>
      <c r="C41" s="131">
        <v>2017</v>
      </c>
      <c r="D41" s="132"/>
      <c r="E41" s="133"/>
      <c r="F41" s="131">
        <v>2016</v>
      </c>
      <c r="G41" s="132"/>
      <c r="H41" s="133"/>
      <c r="I41" s="131">
        <v>2015</v>
      </c>
      <c r="J41" s="132"/>
      <c r="K41" s="133"/>
    </row>
    <row r="42" spans="2:11" ht="28.8" x14ac:dyDescent="0.3">
      <c r="B42" s="130"/>
      <c r="C42" s="49" t="s">
        <v>197</v>
      </c>
      <c r="D42" s="49" t="s">
        <v>10</v>
      </c>
      <c r="E42" s="49" t="s">
        <v>14</v>
      </c>
      <c r="F42" s="49" t="s">
        <v>197</v>
      </c>
      <c r="G42" s="49" t="s">
        <v>10</v>
      </c>
      <c r="H42" s="49" t="s">
        <v>14</v>
      </c>
      <c r="I42" s="49" t="s">
        <v>197</v>
      </c>
      <c r="J42" s="49" t="s">
        <v>10</v>
      </c>
      <c r="K42" s="49" t="s">
        <v>14</v>
      </c>
    </row>
    <row r="43" spans="2:11" x14ac:dyDescent="0.3">
      <c r="B43" s="41" t="s">
        <v>182</v>
      </c>
      <c r="C43" s="111">
        <v>149</v>
      </c>
      <c r="D43" s="112">
        <v>883</v>
      </c>
      <c r="E43" s="68">
        <v>290.03968289920726</v>
      </c>
      <c r="F43" s="111">
        <v>135</v>
      </c>
      <c r="G43" s="112">
        <v>719</v>
      </c>
      <c r="H43" s="68">
        <v>275.40784422809458</v>
      </c>
      <c r="I43" s="111">
        <v>126</v>
      </c>
      <c r="J43" s="112">
        <v>644</v>
      </c>
      <c r="K43" s="68">
        <v>271.85240683229813</v>
      </c>
    </row>
    <row r="44" spans="2:11" x14ac:dyDescent="0.3">
      <c r="B44" s="41" t="s">
        <v>183</v>
      </c>
      <c r="C44" s="111">
        <v>89</v>
      </c>
      <c r="D44" s="112">
        <v>5972</v>
      </c>
      <c r="E44" s="68">
        <v>325.46698425987944</v>
      </c>
      <c r="F44" s="111">
        <v>89</v>
      </c>
      <c r="G44" s="112">
        <v>5164</v>
      </c>
      <c r="H44" s="68">
        <v>317.81754260263364</v>
      </c>
      <c r="I44" s="111">
        <v>89</v>
      </c>
      <c r="J44" s="112">
        <v>4832</v>
      </c>
      <c r="K44" s="68">
        <v>312.71552566225176</v>
      </c>
    </row>
    <row r="45" spans="2:11" x14ac:dyDescent="0.3">
      <c r="B45" s="41" t="s">
        <v>184</v>
      </c>
      <c r="C45" s="111">
        <v>16</v>
      </c>
      <c r="D45" s="112">
        <v>5050</v>
      </c>
      <c r="E45" s="68">
        <v>357.82168712871294</v>
      </c>
      <c r="F45" s="111">
        <v>16</v>
      </c>
      <c r="G45" s="112">
        <v>4533</v>
      </c>
      <c r="H45" s="68">
        <v>351.45810059563217</v>
      </c>
      <c r="I45" s="111">
        <v>16</v>
      </c>
      <c r="J45" s="112">
        <v>4310</v>
      </c>
      <c r="K45" s="68">
        <v>345.75411600928084</v>
      </c>
    </row>
    <row r="46" spans="2:11" x14ac:dyDescent="0.3">
      <c r="B46" s="41" t="s">
        <v>185</v>
      </c>
      <c r="C46" s="111">
        <v>7</v>
      </c>
      <c r="D46" s="112">
        <v>18132</v>
      </c>
      <c r="E46" s="68">
        <v>417.02660489741902</v>
      </c>
      <c r="F46" s="111">
        <v>7</v>
      </c>
      <c r="G46" s="112">
        <v>16425</v>
      </c>
      <c r="H46" s="68">
        <v>400.06091993911718</v>
      </c>
      <c r="I46" s="111">
        <v>7</v>
      </c>
      <c r="J46" s="112">
        <v>15947</v>
      </c>
      <c r="K46" s="68">
        <v>386.74251834200771</v>
      </c>
    </row>
    <row r="47" spans="2:1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2:11" ht="15" customHeight="1" x14ac:dyDescent="0.3">
      <c r="B48" s="129" t="s">
        <v>198</v>
      </c>
      <c r="C48" s="131">
        <v>2014</v>
      </c>
      <c r="D48" s="132"/>
      <c r="E48" s="133"/>
      <c r="F48" s="27"/>
      <c r="G48" s="27"/>
      <c r="H48" s="27"/>
      <c r="I48" s="27"/>
      <c r="J48" s="27"/>
      <c r="K48" s="27"/>
    </row>
    <row r="49" spans="2:11" ht="28.8" x14ac:dyDescent="0.3">
      <c r="B49" s="130"/>
      <c r="C49" s="49" t="s">
        <v>197</v>
      </c>
      <c r="D49" s="49" t="s">
        <v>10</v>
      </c>
      <c r="E49" s="49" t="s">
        <v>14</v>
      </c>
      <c r="F49" s="27"/>
      <c r="G49" s="27"/>
      <c r="H49" s="27"/>
      <c r="I49" s="27"/>
      <c r="J49" s="27"/>
      <c r="K49" s="27"/>
    </row>
    <row r="50" spans="2:11" x14ac:dyDescent="0.3">
      <c r="B50" s="41" t="s">
        <v>182</v>
      </c>
      <c r="C50" s="111">
        <v>102</v>
      </c>
      <c r="D50" s="112">
        <v>384</v>
      </c>
      <c r="E50" s="68">
        <v>275.64833333333331</v>
      </c>
      <c r="F50" s="27"/>
      <c r="G50" s="27"/>
      <c r="H50" s="27"/>
      <c r="I50" s="27"/>
      <c r="J50" s="27"/>
      <c r="K50" s="27"/>
    </row>
    <row r="51" spans="2:11" x14ac:dyDescent="0.3">
      <c r="B51" s="41" t="s">
        <v>183</v>
      </c>
      <c r="C51" s="111">
        <v>89</v>
      </c>
      <c r="D51" s="112">
        <v>3151</v>
      </c>
      <c r="E51" s="68">
        <v>312.99048873373539</v>
      </c>
      <c r="F51" s="27"/>
      <c r="G51" s="27"/>
      <c r="H51" s="27"/>
      <c r="I51" s="27"/>
      <c r="J51" s="27"/>
      <c r="K51" s="27"/>
    </row>
    <row r="52" spans="2:11" x14ac:dyDescent="0.3">
      <c r="B52" s="41" t="s">
        <v>184</v>
      </c>
      <c r="C52" s="111">
        <v>16</v>
      </c>
      <c r="D52" s="112">
        <v>3116</v>
      </c>
      <c r="E52" s="68">
        <v>344.23233953786928</v>
      </c>
      <c r="F52" s="27"/>
      <c r="G52" s="27"/>
      <c r="H52" s="27"/>
      <c r="I52" s="27"/>
      <c r="J52" s="27"/>
      <c r="K52" s="27"/>
    </row>
    <row r="53" spans="2:11" x14ac:dyDescent="0.3">
      <c r="B53" s="41" t="s">
        <v>185</v>
      </c>
      <c r="C53" s="111">
        <v>7</v>
      </c>
      <c r="D53" s="112">
        <v>11922</v>
      </c>
      <c r="E53" s="68">
        <v>386.32349270256691</v>
      </c>
      <c r="F53" s="27"/>
      <c r="G53" s="27"/>
      <c r="H53" s="27"/>
      <c r="I53" s="27"/>
      <c r="J53" s="27"/>
      <c r="K53" s="27"/>
    </row>
    <row r="55" spans="2:11" x14ac:dyDescent="0.3">
      <c r="B55" s="7" t="s">
        <v>192</v>
      </c>
    </row>
  </sheetData>
  <mergeCells count="14">
    <mergeCell ref="B27:B28"/>
    <mergeCell ref="F27:H27"/>
    <mergeCell ref="I27:K27"/>
    <mergeCell ref="C34:E34"/>
    <mergeCell ref="B34:B35"/>
    <mergeCell ref="C27:E27"/>
    <mergeCell ref="B48:B49"/>
    <mergeCell ref="C48:E48"/>
    <mergeCell ref="B41:B42"/>
    <mergeCell ref="I41:K41"/>
    <mergeCell ref="F34:H34"/>
    <mergeCell ref="I34:K34"/>
    <mergeCell ref="C41:E41"/>
    <mergeCell ref="F41:H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7ed18e985cc1d5a92204bd7abbf5b099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0ffd716a63896852250baa74098c14a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Props1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35E6E-12F8-4B6C-8665-36303DB9E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user09</dc:creator>
  <cp:keywords/>
  <dc:description/>
  <cp:lastModifiedBy>Aron Román</cp:lastModifiedBy>
  <cp:revision>4</cp:revision>
  <dcterms:created xsi:type="dcterms:W3CDTF">2018-05-24T15:30:15Z</dcterms:created>
  <dcterms:modified xsi:type="dcterms:W3CDTF">2025-10-07T09:45:50Z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